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2022\Бюджет на КСП\Сделано\"/>
    </mc:Choice>
  </mc:AlternateContent>
  <bookViews>
    <workbookView xWindow="480" yWindow="90" windowWidth="20730" windowHeight="11760" activeTab="3"/>
  </bookViews>
  <sheets>
    <sheet name="Титул" sheetId="1" r:id="rId1"/>
    <sheet name="Раздел 1" sheetId="2" r:id="rId2"/>
    <sheet name="Раздел 2" sheetId="3" r:id="rId3"/>
    <sheet name="Лист2" sheetId="5" r:id="rId4"/>
  </sheets>
  <definedNames>
    <definedName name="_xlnm.Print_Area" localSheetId="0">Титул!$A$1:$M$25</definedName>
  </definedNames>
  <calcPr calcId="162913"/>
</workbook>
</file>

<file path=xl/calcChain.xml><?xml version="1.0" encoding="utf-8"?>
<calcChain xmlns="http://schemas.openxmlformats.org/spreadsheetml/2006/main">
  <c r="L25" i="5" l="1"/>
  <c r="L26" i="5" s="1"/>
  <c r="L24" i="5" l="1"/>
  <c r="E15" i="3"/>
  <c r="E5" i="3"/>
  <c r="E11" i="2"/>
  <c r="E30" i="2"/>
  <c r="E34" i="2"/>
  <c r="L43" i="5" l="1"/>
  <c r="L38" i="5"/>
  <c r="L32" i="5"/>
  <c r="E14" i="3"/>
  <c r="E13" i="3" s="1"/>
  <c r="E10" i="2"/>
  <c r="E7" i="2" s="1"/>
  <c r="E65" i="2" l="1"/>
  <c r="E60" i="2" s="1"/>
  <c r="K15" i="5"/>
  <c r="K14" i="5"/>
  <c r="K13" i="5"/>
  <c r="K12" i="5"/>
  <c r="L11" i="5"/>
  <c r="E47" i="2"/>
  <c r="F31" i="3"/>
  <c r="G31" i="3"/>
  <c r="E31" i="3"/>
  <c r="E29" i="2" l="1"/>
  <c r="K18" i="5"/>
  <c r="H17" i="2"/>
  <c r="H10" i="2"/>
  <c r="H8" i="2"/>
  <c r="H7" i="2" l="1"/>
  <c r="E17" i="2" l="1"/>
</calcChain>
</file>

<file path=xl/sharedStrings.xml><?xml version="1.0" encoding="utf-8"?>
<sst xmlns="http://schemas.openxmlformats.org/spreadsheetml/2006/main" count="344" uniqueCount="210">
  <si>
    <t xml:space="preserve">ПРИЛОЖЕНИЕ </t>
  </si>
  <si>
    <t>к Порядку составления, утверждения и ведения плана финансово-хозяйственной деятельности муниципальных учреждений</t>
  </si>
  <si>
    <t>ПЛАН</t>
  </si>
  <si>
    <t>Орган, осуществляющий</t>
  </si>
  <si>
    <t>функции и полномочия</t>
  </si>
  <si>
    <t>учредителя</t>
  </si>
  <si>
    <t>Учреждение</t>
  </si>
  <si>
    <t>Единицы измерения: руб.</t>
  </si>
  <si>
    <t>коды</t>
  </si>
  <si>
    <t>Дата</t>
  </si>
  <si>
    <t>по Сводному реестру</t>
  </si>
  <si>
    <t>глава по БК</t>
  </si>
  <si>
    <t>ИНН</t>
  </si>
  <si>
    <t>КПП</t>
  </si>
  <si>
    <t>по ОКЕИ</t>
  </si>
  <si>
    <t>Раздел 1. Поступления и выплаты</t>
  </si>
  <si>
    <t>Наименование показателя</t>
  </si>
  <si>
    <t>Код строки</t>
  </si>
  <si>
    <t>Сумма</t>
  </si>
  <si>
    <t>за пределами планового периода</t>
  </si>
  <si>
    <t>Аналитический код 2</t>
  </si>
  <si>
    <t>Доходы, всего:</t>
  </si>
  <si>
    <t>0001</t>
  </si>
  <si>
    <t>0002</t>
  </si>
  <si>
    <t>1000</t>
  </si>
  <si>
    <t>1110</t>
  </si>
  <si>
    <t>1200</t>
  </si>
  <si>
    <t>1210</t>
  </si>
  <si>
    <t>1300</t>
  </si>
  <si>
    <t>1310</t>
  </si>
  <si>
    <t>1400</t>
  </si>
  <si>
    <t>1500</t>
  </si>
  <si>
    <t>х</t>
  </si>
  <si>
    <t>1100</t>
  </si>
  <si>
    <t>в том числе:</t>
  </si>
  <si>
    <t xml:space="preserve">в том числе:                                                                                     доходы от собственности, всего                                                                             </t>
  </si>
  <si>
    <t>доходы от оказания услуг, работ, компенсации затрат учреждений, всего</t>
  </si>
  <si>
    <t>доходы от штрафов, пеней, иных сумм принудительного изъятия, всего</t>
  </si>
  <si>
    <t>безвозмездные денежные поступления, всего</t>
  </si>
  <si>
    <t xml:space="preserve"> в том числе:                                                                            субсидии на финансовое обеспечение выполнения муниципального задания за счет средств бюджета публично-правового образования, создавшего учреждение</t>
  </si>
  <si>
    <t>прочие доходы, всего</t>
  </si>
  <si>
    <t>в том числе:                                                                                   целевые субсидии</t>
  </si>
  <si>
    <t>субсидии на осуществление капитальных вложений</t>
  </si>
  <si>
    <t>доходы от операций с активами, всего</t>
  </si>
  <si>
    <t>из них:</t>
  </si>
  <si>
    <t>увеличение остатков денежных средств за счет возврата дебиторской задолженности прошлых лет</t>
  </si>
  <si>
    <t>Расходы, всего</t>
  </si>
  <si>
    <t>в том числе:                                                                              на выплаты персоналу, всего</t>
  </si>
  <si>
    <t>в том числе:                                                                             оплата труда</t>
  </si>
  <si>
    <t>прочие выплаты персоналу, в том числе компенсационного характера</t>
  </si>
  <si>
    <t>иные выплаты, за исключением фонда оплаты труда учреждения,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</si>
  <si>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</si>
  <si>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на выплаты по оплате труда</t>
  </si>
  <si>
    <t>на иные выплаты работникам</t>
  </si>
  <si>
    <t>социальные и иные выплаты населению, всего</t>
  </si>
  <si>
    <t>из них:                                                                        пособия, компенсации и иные социальные выплаты гражданам, кроме публичных нормативных обязятельств</t>
  </si>
  <si>
    <r>
      <t>Код по бюджетной классификации Российской Федерации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</si>
  <si>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выплата стипендий, осуществление иных расходов на социальную поддержку обучающихся за счет средств стипендиального фонда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</si>
  <si>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</si>
  <si>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социальное обеспечение детей-сирот и детей, оставшихся без попечения родителей</t>
  </si>
  <si>
    <t>уплата налогов, сборов и иных платежей, всего</t>
  </si>
  <si>
    <t>налог на имущество организаций и земельный налог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</si>
  <si>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</si>
  <si>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уплата штрафов (в том числе административных), пеней, иных платежей</t>
  </si>
  <si>
    <t>безвозмездные перечисления организациям и физическим лицам, всего</t>
  </si>
  <si>
    <t>гранты, предоставляемые другим организациям и физическим лицам</t>
  </si>
  <si>
    <t>прочие выплаты (кроме выплат на закупку товаров, работ, услуг)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</si>
  <si>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</si>
  <si>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 xml:space="preserve">в том числе:                          </t>
  </si>
  <si>
    <t>закупку научно - исследовательских и опытно - конструкторских работ</t>
  </si>
  <si>
    <t>закупку товаров, работ, услуг в сфере информационно-коммуникационных технологий</t>
  </si>
  <si>
    <t>закупку товаров, работ, услуг в целях капитального ремонта государственного (муниципального) имущества</t>
  </si>
  <si>
    <t>прочую закупку товаров, работ и услуг, всего</t>
  </si>
  <si>
    <t>капитальные вложения в объекты государственной (муниципальной) собственности, всего</t>
  </si>
  <si>
    <t xml:space="preserve">в том числе:                                                                                           приобретение объектов недвижимого имущества государситвенными (муниципальными) учреждениями                                                                              </t>
  </si>
  <si>
    <t>строительство (реконструкция) объектов недвижимого имущества государственными (муниципальными) учреждениями</t>
  </si>
  <si>
    <t xml:space="preserve">Остаток средств на начало текущего финансового года </t>
  </si>
  <si>
    <t xml:space="preserve">Остаток средств на конец текущего финансового года </t>
  </si>
  <si>
    <t>прочие поступления, всего</t>
  </si>
  <si>
    <t xml:space="preserve">расходы на закупку товаров, работ, услуг, всего </t>
  </si>
  <si>
    <t>Выплаты, уменьшающие доход, всего</t>
  </si>
  <si>
    <t xml:space="preserve">в том числе:                                                                                     налог на прибыль </t>
  </si>
  <si>
    <t xml:space="preserve">налог на добавленную стоимость </t>
  </si>
  <si>
    <t xml:space="preserve">прочие налоги, уменьшающие доход </t>
  </si>
  <si>
    <t>Прочие выплаты, всего</t>
  </si>
  <si>
    <t>из них:                                                                                          возврат в бюджет средств субсидии</t>
  </si>
  <si>
    <t>в том числе:                                                                                              социальные выплаты гражданам, кроме публичных нормативных социальных выплат</t>
  </si>
  <si>
    <t>Раздел 2. Сведения по выплата на закупки товаров, работ, услуг</t>
  </si>
  <si>
    <t>№ п/п</t>
  </si>
  <si>
    <t>Коды строк</t>
  </si>
  <si>
    <t>Выплаты на закупку товаров, работ, услуг, всего</t>
  </si>
  <si>
    <t>1.1.</t>
  </si>
  <si>
    <t>1.2.</t>
  </si>
  <si>
    <t>по контрактам (договорам), заключенным до начала текущего финансового года без применения норм Федерального закона от 5 апреля 2013 г. N 44-ФЗ "О контрактной системе в сфере закупок товаров, работ, услуг для обеспечения государственных и муниципальных нужд" (Собрание законодательства Российской Федерации, 2013, N 14, ст. 1652; 2018, N 32, ст. 5104) (далее - Федеральный закон N 44-ФЗ) и Федерального закона от 18 июля 2011 г. N 223-ФЗ "О закупках товаров, работ, услуг отдельными видами юридических лиц" (Собрание законодательства Российской Федерации, 2011, N 30, ст. 4571; 2018, N 32, ст. 5135) (далее - Федеральный закон N 223-ФЗ)</t>
  </si>
  <si>
    <t>по контрактам (договорам), планируемым к заключению в соответствующем финансовом году без применения норм Федерального закона N 44-ФЗ и Федерального закона N 223-ФЗ</t>
  </si>
  <si>
    <t>1.3.</t>
  </si>
  <si>
    <t xml:space="preserve">по контрактам (договорам), заключенным до начала текущего финансового года с учетом требований Федерального закона N 44-ФЗ и Федерального закона N 223-ФЗ </t>
  </si>
  <si>
    <t>Год начала закупки</t>
  </si>
  <si>
    <t>1.4.</t>
  </si>
  <si>
    <t>по контрактам (договорам), планируемым к заключению в соответствующем финансовом году с учетом требований Федерального закона N 44-ФЗ и Федерального закона N 223-ФЗ</t>
  </si>
  <si>
    <t>1.4.1.</t>
  </si>
  <si>
    <t>в том числе:                                                           за счет субсидий, предоставляемых на финансовое обеспечение выполнения государственного (муниципального) задания</t>
  </si>
  <si>
    <t>1.4.1.1.</t>
  </si>
  <si>
    <t>в том числе:                                                                   в соответствии с Федеральным законом № 44-ФЗ</t>
  </si>
  <si>
    <t>1.4.1.2.</t>
  </si>
  <si>
    <t>в соответствии с Федеральным законом N 223-ФЗ</t>
  </si>
  <si>
    <t>1.4.2.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</si>
  <si>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</si>
  <si>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1.4.2.1</t>
  </si>
  <si>
    <t>в соответствии с Федеральным законом N 44-ФЗ</t>
  </si>
  <si>
    <t>1.4.2.2</t>
  </si>
  <si>
    <t>1.4.3.</t>
  </si>
  <si>
    <t>за счет субсидии, предоставляемых на осуществление капитальных вложений</t>
  </si>
  <si>
    <t>1.4.4.</t>
  </si>
  <si>
    <t>за счет средств обязательного медецинского страхования</t>
  </si>
  <si>
    <t>1.4.4.1</t>
  </si>
  <si>
    <t>1.4.4.2.</t>
  </si>
  <si>
    <t>1.4.5.</t>
  </si>
  <si>
    <t>за счет прочих источников финансового обеспечения</t>
  </si>
  <si>
    <t>1.4.5.1</t>
  </si>
  <si>
    <t>1.4.5.2</t>
  </si>
  <si>
    <t>Итого по контрактам, планируемым к заключению в соответствующем финансовом году в соответствии с Федеральным законом N 44-ФЗ, по соответствующему году закупки</t>
  </si>
  <si>
    <t>в том числе по году начала закупки:</t>
  </si>
  <si>
    <t>Итого по договорам, планируемым к заключению в соответствующем финансовом году в соответствии с Федеральным законом N 223-ФЗ, по соответствующему году закупки</t>
  </si>
  <si>
    <t>"____"_____________20___г.</t>
  </si>
  <si>
    <t>Работы, услуги по содержанию имущества</t>
  </si>
  <si>
    <t>Прочие работы, услуги</t>
  </si>
  <si>
    <t>Увеличение стоимости основных средств</t>
  </si>
  <si>
    <t>Услуги связи</t>
  </si>
  <si>
    <t>Арендная плата</t>
  </si>
  <si>
    <t>доходы полученные от предпринимательской деятельности</t>
  </si>
  <si>
    <t>1220</t>
  </si>
  <si>
    <t xml:space="preserve">в том числе:                                                                                                                                                                                                                                                </t>
  </si>
  <si>
    <t>Эксперт,финансист</t>
  </si>
  <si>
    <t>А.Н.Болдырева</t>
  </si>
  <si>
    <t>Администрация Песчаного сельского поселения Тбилисского района</t>
  </si>
  <si>
    <t>Учреждение: муниципальное бюджетное учреждение "Песчаный КДЦ"</t>
  </si>
  <si>
    <t xml:space="preserve">Расчет- обоснование плановых показателей к плану финансово-хозяйственной деятельности             </t>
  </si>
  <si>
    <t>Наименование видов продукции</t>
  </si>
  <si>
    <t>Код эконом классиф</t>
  </si>
  <si>
    <t>Кратность оклада</t>
  </si>
  <si>
    <t>Итого сумма на год</t>
  </si>
  <si>
    <t>Заработная плата</t>
  </si>
  <si>
    <t>Всего начислено</t>
  </si>
  <si>
    <t>Начисления на оплату труда</t>
  </si>
  <si>
    <t>ИТОГО по 100:</t>
  </si>
  <si>
    <t>Статья 223 "Коммунальные услуги"</t>
  </si>
  <si>
    <t>Наименование услуг</t>
  </si>
  <si>
    <t>Ед.изм</t>
  </si>
  <si>
    <t>Кол-во</t>
  </si>
  <si>
    <t>Ед.изм.</t>
  </si>
  <si>
    <t>Вт</t>
  </si>
  <si>
    <t>Тариф</t>
  </si>
  <si>
    <t>Кол-во олат</t>
  </si>
  <si>
    <t>Всего на год</t>
  </si>
  <si>
    <t>Статья 225 "Работы, услуги по содержанию имещества"</t>
  </si>
  <si>
    <t>Ед. изм</t>
  </si>
  <si>
    <t>Цена,руб.</t>
  </si>
  <si>
    <t>Коммунальные услуги (электроэнергия)</t>
  </si>
  <si>
    <t>Пожарная сигнализация</t>
  </si>
  <si>
    <t>Цена.руб</t>
  </si>
  <si>
    <t>Видео наблюдение</t>
  </si>
  <si>
    <t>шт</t>
  </si>
  <si>
    <t>Итого</t>
  </si>
  <si>
    <t>ИТОГО</t>
  </si>
  <si>
    <t>Муниципальное бюджетное учреждение культуры "Песчаный КДЦ"</t>
  </si>
  <si>
    <t xml:space="preserve"> </t>
  </si>
  <si>
    <t xml:space="preserve">УТВЕРЖДАЮ                                                           Директор МБУК "Песчаный КДЦ" ________ Л.С.Белая
«______»_________________20____г.
</t>
  </si>
  <si>
    <t>Директор МБУК "Песчаный КДЦ"</t>
  </si>
  <si>
    <t>Белая Л.С</t>
  </si>
  <si>
    <t>Коммунальные услуги</t>
  </si>
  <si>
    <t>Штатная численность 4,6 ед.</t>
  </si>
  <si>
    <t>Должностной оклад</t>
  </si>
  <si>
    <t>Оклад</t>
  </si>
  <si>
    <t>Сельские 25%</t>
  </si>
  <si>
    <t>Доплата до МРОТ</t>
  </si>
  <si>
    <t>Губернаторские</t>
  </si>
  <si>
    <t>Стимулирующие</t>
  </si>
  <si>
    <t>КВР 244</t>
  </si>
  <si>
    <t>КВР 110</t>
  </si>
  <si>
    <t>"Расходы на выплаты персоналу казенных учреждений"</t>
  </si>
  <si>
    <t>"Прочая закупка товаров, работ, услуг"</t>
  </si>
  <si>
    <t>КВР 850</t>
  </si>
  <si>
    <t>"Уплата налогов, сборов и иных платежей"</t>
  </si>
  <si>
    <t>Увеличение стоимости матнриальных запасов</t>
  </si>
  <si>
    <t>Эксперт, финансист</t>
  </si>
  <si>
    <t>Болдырева Н.А</t>
  </si>
  <si>
    <t>с 01.01.2021г по 31.12.2021г</t>
  </si>
  <si>
    <t>финансово - хозяйственной деятельности на 2022 год</t>
  </si>
  <si>
    <t>Обслуживание автомотической системы пожпрной сигнализации</t>
  </si>
  <si>
    <t>Обслуживание системы охранной сигнализации</t>
  </si>
  <si>
    <t>Налог на имущество</t>
  </si>
  <si>
    <t>(на 2023 год и плановый период 2024 и 2025 годов)</t>
  </si>
  <si>
    <t>на 2023г. текущий финансовый год</t>
  </si>
  <si>
    <t>на 2024 г. первый год планового периода</t>
  </si>
  <si>
    <t>на 2025 г. второй год планового периода</t>
  </si>
  <si>
    <t>на 2024 г. первый год планового периода</t>
  </si>
  <si>
    <t>Статья 221 "Услуги связи"</t>
  </si>
  <si>
    <t>№п/п</t>
  </si>
  <si>
    <t>Наименование усли</t>
  </si>
  <si>
    <t>Коло-во</t>
  </si>
  <si>
    <t>Обслуживания телефона</t>
  </si>
  <si>
    <t>мин</t>
  </si>
  <si>
    <t>Предоставление доступа к сети Интернет</t>
  </si>
  <si>
    <t>Мбит/с</t>
  </si>
  <si>
    <t>ИТОГО на 2023 год:</t>
  </si>
  <si>
    <t>1895342  (один миллион восемьсот девяноста пять тысяч триста сорок два) рубля.</t>
  </si>
  <si>
    <t>"___" января 2023 год</t>
  </si>
  <si>
    <t>___.01.2023</t>
  </si>
  <si>
    <t>на ___ января 2023 года (внебюджетные средства)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</si>
</sst>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9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1" xfId="0" applyFont="1" applyBorder="1"/>
    <xf numFmtId="0" fontId="7" fillId="0" borderId="1" xfId="0" applyFont="1" applyBorder="1"/>
    <xf numFmtId="0" fontId="2" fillId="0" borderId="1" xfId="0" applyFont="1" applyBorder="1" applyAlignment="1">
      <alignment horizontal="right"/>
    </xf>
    <xf numFmtId="2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2" fillId="0" borderId="4" xfId="0" applyFont="1" applyBorder="1"/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8" fillId="0" borderId="1" xfId="0" applyFont="1" applyBorder="1"/>
    <xf numFmtId="0" fontId="1" fillId="0" borderId="1" xfId="0" applyNumberFormat="1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6" fillId="0" borderId="8" xfId="0" applyFont="1" applyBorder="1"/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3" xfId="0" applyFont="1" applyBorder="1"/>
    <xf numFmtId="0" fontId="6" fillId="0" borderId="1" xfId="0" applyFont="1" applyBorder="1" applyAlignment="1">
      <alignment vertical="center" wrapText="1"/>
    </xf>
    <xf numFmtId="0" fontId="1" fillId="0" borderId="4" xfId="0" applyFont="1" applyBorder="1" applyAlignment="1">
      <alignment wrapText="1"/>
    </xf>
    <xf numFmtId="0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/>
    <xf numFmtId="0" fontId="1" fillId="0" borderId="5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6" fillId="0" borderId="1" xfId="0" applyFont="1" applyBorder="1"/>
    <xf numFmtId="2" fontId="6" fillId="0" borderId="0" xfId="0" applyNumberFormat="1" applyFont="1" applyBorder="1" applyAlignment="1">
      <alignment wrapText="1"/>
    </xf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12" fillId="0" borderId="0" xfId="1" applyFont="1" applyBorder="1" applyAlignment="1">
      <alignment wrapText="1"/>
    </xf>
    <xf numFmtId="0" fontId="1" fillId="0" borderId="0" xfId="0" applyFont="1"/>
    <xf numFmtId="49" fontId="1" fillId="0" borderId="1" xfId="0" applyNumberFormat="1" applyFont="1" applyBorder="1" applyAlignment="1">
      <alignment horizontal="right"/>
    </xf>
    <xf numFmtId="0" fontId="1" fillId="0" borderId="1" xfId="0" applyFont="1" applyBorder="1" applyAlignment="1"/>
    <xf numFmtId="0" fontId="7" fillId="0" borderId="1" xfId="0" applyFont="1" applyBorder="1" applyAlignment="1"/>
    <xf numFmtId="0" fontId="7" fillId="0" borderId="1" xfId="0" applyFont="1" applyBorder="1" applyAlignment="1">
      <alignment horizontal="center"/>
    </xf>
    <xf numFmtId="4" fontId="1" fillId="0" borderId="1" xfId="0" applyNumberFormat="1" applyFont="1" applyBorder="1"/>
    <xf numFmtId="4" fontId="7" fillId="0" borderId="1" xfId="0" applyNumberFormat="1" applyFont="1" applyBorder="1"/>
    <xf numFmtId="4" fontId="4" fillId="0" borderId="1" xfId="0" applyNumberFormat="1" applyFont="1" applyBorder="1"/>
    <xf numFmtId="4" fontId="14" fillId="0" borderId="1" xfId="0" applyNumberFormat="1" applyFont="1" applyBorder="1"/>
    <xf numFmtId="0" fontId="1" fillId="0" borderId="5" xfId="0" applyFont="1" applyBorder="1"/>
    <xf numFmtId="4" fontId="15" fillId="0" borderId="1" xfId="0" applyNumberFormat="1" applyFont="1" applyBorder="1"/>
    <xf numFmtId="4" fontId="4" fillId="2" borderId="1" xfId="0" applyNumberFormat="1" applyFont="1" applyFill="1" applyBorder="1"/>
    <xf numFmtId="0" fontId="6" fillId="0" borderId="3" xfId="0" applyFont="1" applyBorder="1" applyAlignment="1">
      <alignment horizontal="left" wrapText="1"/>
    </xf>
    <xf numFmtId="0" fontId="1" fillId="2" borderId="1" xfId="0" applyFont="1" applyFill="1" applyBorder="1"/>
    <xf numFmtId="4" fontId="16" fillId="0" borderId="1" xfId="0" applyNumberFormat="1" applyFont="1" applyBorder="1"/>
    <xf numFmtId="0" fontId="2" fillId="0" borderId="0" xfId="0" applyFont="1" applyBorder="1"/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justify" vertical="center"/>
    </xf>
    <xf numFmtId="0" fontId="6" fillId="0" borderId="0" xfId="0" applyFont="1" applyBorder="1" applyAlignment="1">
      <alignment horizontal="justify" vertical="center"/>
    </xf>
    <xf numFmtId="4" fontId="15" fillId="0" borderId="1" xfId="0" applyNumberFormat="1" applyFont="1" applyFill="1" applyBorder="1"/>
    <xf numFmtId="4" fontId="4" fillId="0" borderId="1" xfId="0" applyNumberFormat="1" applyFont="1" applyFill="1" applyBorder="1"/>
    <xf numFmtId="0" fontId="1" fillId="0" borderId="1" xfId="0" applyFont="1" applyFill="1" applyBorder="1"/>
    <xf numFmtId="0" fontId="0" fillId="0" borderId="0" xfId="0" applyAlignment="1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/>
    <xf numFmtId="0" fontId="17" fillId="4" borderId="1" xfId="0" applyFont="1" applyFill="1" applyBorder="1" applyAlignment="1">
      <alignment horizontal="center"/>
    </xf>
    <xf numFmtId="0" fontId="17" fillId="0" borderId="1" xfId="0" applyFont="1" applyBorder="1"/>
    <xf numFmtId="0" fontId="17" fillId="0" borderId="1" xfId="0" applyFont="1" applyBorder="1" applyAlignment="1">
      <alignment wrapText="1"/>
    </xf>
    <xf numFmtId="0" fontId="0" fillId="4" borderId="1" xfId="0" applyFill="1" applyBorder="1" applyAlignment="1">
      <alignment horizontal="left"/>
    </xf>
    <xf numFmtId="0" fontId="0" fillId="4" borderId="1" xfId="0" applyFill="1" applyBorder="1" applyAlignment="1">
      <alignment horizontal="center"/>
    </xf>
    <xf numFmtId="0" fontId="17" fillId="3" borderId="1" xfId="0" applyFont="1" applyFill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0" borderId="9" xfId="0" applyBorder="1" applyAlignment="1"/>
    <xf numFmtId="0" fontId="0" fillId="0" borderId="12" xfId="0" applyBorder="1" applyAlignment="1"/>
    <xf numFmtId="0" fontId="0" fillId="0" borderId="16" xfId="0" applyBorder="1" applyAlignment="1"/>
    <xf numFmtId="0" fontId="17" fillId="0" borderId="12" xfId="0" applyFont="1" applyBorder="1" applyAlignment="1">
      <alignment horizontal="left"/>
    </xf>
    <xf numFmtId="0" fontId="17" fillId="0" borderId="16" xfId="0" applyFont="1" applyBorder="1" applyAlignment="1">
      <alignment horizontal="left"/>
    </xf>
    <xf numFmtId="0" fontId="0" fillId="0" borderId="11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/>
    <xf numFmtId="0" fontId="17" fillId="0" borderId="0" xfId="0" applyFont="1" applyBorder="1" applyAlignment="1"/>
    <xf numFmtId="0" fontId="17" fillId="4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/>
    </xf>
    <xf numFmtId="0" fontId="17" fillId="0" borderId="1" xfId="0" applyFont="1" applyBorder="1" applyAlignment="1">
      <alignment horizontal="left"/>
    </xf>
    <xf numFmtId="0" fontId="0" fillId="3" borderId="1" xfId="0" applyFill="1" applyBorder="1" applyAlignment="1"/>
    <xf numFmtId="0" fontId="18" fillId="4" borderId="1" xfId="0" applyFont="1" applyFill="1" applyBorder="1"/>
    <xf numFmtId="0" fontId="18" fillId="4" borderId="1" xfId="0" applyFont="1" applyFill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6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3" xfId="0" applyFont="1" applyBorder="1" applyAlignment="1"/>
    <xf numFmtId="0" fontId="1" fillId="0" borderId="4" xfId="0" applyFont="1" applyBorder="1" applyAlignment="1"/>
    <xf numFmtId="4" fontId="4" fillId="0" borderId="3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3" fillId="0" borderId="1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7" fillId="0" borderId="12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5" xfId="0" applyBorder="1" applyAlignment="1">
      <alignment horizontal="left"/>
    </xf>
    <xf numFmtId="0" fontId="17" fillId="0" borderId="3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0" fontId="17" fillId="0" borderId="10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12" xfId="0" applyFont="1" applyBorder="1" applyAlignment="1">
      <alignment horizontal="left"/>
    </xf>
    <xf numFmtId="0" fontId="17" fillId="0" borderId="16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0" fontId="0" fillId="0" borderId="16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17" fillId="4" borderId="12" xfId="0" applyFont="1" applyFill="1" applyBorder="1" applyAlignment="1">
      <alignment horizontal="center"/>
    </xf>
    <xf numFmtId="0" fontId="17" fillId="4" borderId="16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7" fillId="0" borderId="10" xfId="0" applyFont="1" applyBorder="1" applyAlignment="1">
      <alignment horizontal="center" wrapText="1"/>
    </xf>
    <xf numFmtId="0" fontId="17" fillId="0" borderId="6" xfId="0" applyFont="1" applyBorder="1" applyAlignment="1">
      <alignment horizontal="center" wrapText="1"/>
    </xf>
    <xf numFmtId="0" fontId="17" fillId="0" borderId="11" xfId="0" applyFont="1" applyBorder="1" applyAlignment="1">
      <alignment horizontal="center" wrapText="1"/>
    </xf>
    <xf numFmtId="0" fontId="17" fillId="0" borderId="7" xfId="0" applyFont="1" applyBorder="1" applyAlignment="1">
      <alignment horizontal="center" wrapText="1"/>
    </xf>
    <xf numFmtId="0" fontId="0" fillId="0" borderId="9" xfId="0" applyBorder="1" applyAlignment="1">
      <alignment horizontal="left" wrapText="1"/>
    </xf>
    <xf numFmtId="0" fontId="17" fillId="0" borderId="3" xfId="0" applyFont="1" applyBorder="1" applyAlignment="1">
      <alignment vertical="center" wrapText="1"/>
    </xf>
    <xf numFmtId="0" fontId="17" fillId="0" borderId="4" xfId="0" applyFont="1" applyBorder="1" applyAlignment="1">
      <alignment vertical="center" wrapText="1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4" borderId="12" xfId="0" applyFont="1" applyFill="1" applyBorder="1" applyAlignment="1">
      <alignment horizontal="left"/>
    </xf>
    <xf numFmtId="0" fontId="17" fillId="4" borderId="16" xfId="0" applyFont="1" applyFill="1" applyBorder="1" applyAlignment="1">
      <alignment horizontal="left"/>
    </xf>
    <xf numFmtId="0" fontId="17" fillId="4" borderId="5" xfId="0" applyFont="1" applyFill="1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6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0" xfId="0" applyBorder="1" applyAlignment="1">
      <alignment horizontal="left"/>
    </xf>
    <xf numFmtId="0" fontId="17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17" fillId="0" borderId="12" xfId="0" applyFont="1" applyBorder="1" applyAlignment="1">
      <alignment horizontal="center" wrapText="1"/>
    </xf>
    <xf numFmtId="0" fontId="17" fillId="0" borderId="16" xfId="0" applyFont="1" applyBorder="1" applyAlignment="1">
      <alignment horizontal="center" wrapText="1"/>
    </xf>
    <xf numFmtId="0" fontId="17" fillId="0" borderId="5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17" fillId="3" borderId="12" xfId="0" applyFont="1" applyFill="1" applyBorder="1" applyAlignment="1">
      <alignment horizontal="center" wrapText="1"/>
    </xf>
    <xf numFmtId="0" fontId="17" fillId="3" borderId="16" xfId="0" applyFont="1" applyFill="1" applyBorder="1" applyAlignment="1">
      <alignment horizontal="center" wrapText="1"/>
    </xf>
    <xf numFmtId="0" fontId="17" fillId="3" borderId="5" xfId="0" applyFont="1" applyFill="1" applyBorder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ivo.garant.ru/document?id=12088083&amp;sub=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7"/>
  <sheetViews>
    <sheetView topLeftCell="A22" zoomScaleNormal="100" zoomScaleSheetLayoutView="98" workbookViewId="0">
      <selection activeCell="Q9" sqref="Q9"/>
    </sheetView>
  </sheetViews>
  <sheetFormatPr defaultRowHeight="15" x14ac:dyDescent="0.25"/>
  <cols>
    <col min="1" max="1" width="24.140625" customWidth="1"/>
    <col min="8" max="8" width="10" customWidth="1"/>
    <col min="11" max="11" width="11.42578125" customWidth="1"/>
    <col min="12" max="12" width="21.85546875" customWidth="1"/>
    <col min="13" max="13" width="16" customWidth="1"/>
  </cols>
  <sheetData>
    <row r="2" spans="1:13" ht="15" customHeight="1" x14ac:dyDescent="0.25">
      <c r="L2" s="98" t="s">
        <v>0</v>
      </c>
      <c r="M2" s="98"/>
    </row>
    <row r="3" spans="1:13" ht="42.75" customHeight="1" x14ac:dyDescent="0.25">
      <c r="L3" s="99" t="s">
        <v>1</v>
      </c>
      <c r="M3" s="99"/>
    </row>
    <row r="4" spans="1:13" ht="91.5" customHeight="1" x14ac:dyDescent="0.25">
      <c r="L4" s="100" t="s">
        <v>167</v>
      </c>
      <c r="M4" s="101"/>
    </row>
    <row r="5" spans="1:13" ht="30.75" customHeight="1" x14ac:dyDescent="0.3">
      <c r="A5" s="102" t="s">
        <v>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</row>
    <row r="6" spans="1:13" ht="18.75" x14ac:dyDescent="0.3">
      <c r="A6" s="102" t="s">
        <v>188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</row>
    <row r="7" spans="1:13" ht="18.75" x14ac:dyDescent="0.3">
      <c r="A7" s="102" t="s">
        <v>192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</row>
    <row r="8" spans="1:13" ht="18.75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6" t="s">
        <v>8</v>
      </c>
    </row>
    <row r="9" spans="1:13" ht="18.75" x14ac:dyDescent="0.3">
      <c r="A9" s="1"/>
      <c r="B9" s="1"/>
      <c r="C9" s="102" t="s">
        <v>207</v>
      </c>
      <c r="D9" s="102"/>
      <c r="E9" s="102"/>
      <c r="F9" s="102"/>
      <c r="G9" s="102"/>
      <c r="H9" s="102"/>
      <c r="I9" s="102"/>
      <c r="J9" s="102"/>
      <c r="K9" s="102"/>
      <c r="L9" s="6" t="s">
        <v>9</v>
      </c>
      <c r="M9" s="27" t="s">
        <v>208</v>
      </c>
    </row>
    <row r="10" spans="1:13" ht="16.5" customHeight="1" x14ac:dyDescent="0.3">
      <c r="A10" s="3" t="s">
        <v>3</v>
      </c>
      <c r="B10" s="1"/>
      <c r="C10" s="103" t="s">
        <v>135</v>
      </c>
      <c r="D10" s="103"/>
      <c r="E10" s="103"/>
      <c r="F10" s="103"/>
      <c r="G10" s="103"/>
      <c r="H10" s="103"/>
      <c r="I10" s="103"/>
      <c r="J10" s="103"/>
      <c r="K10" s="103"/>
      <c r="L10" s="7" t="s">
        <v>10</v>
      </c>
      <c r="M10" s="9"/>
    </row>
    <row r="11" spans="1:13" ht="15.75" customHeight="1" x14ac:dyDescent="0.3">
      <c r="A11" s="3" t="s">
        <v>4</v>
      </c>
      <c r="B11" s="1"/>
      <c r="C11" s="103"/>
      <c r="D11" s="103"/>
      <c r="E11" s="103"/>
      <c r="F11" s="103"/>
      <c r="G11" s="103"/>
      <c r="H11" s="103"/>
      <c r="I11" s="103"/>
      <c r="J11" s="103"/>
      <c r="K11" s="103"/>
      <c r="L11" s="107" t="s">
        <v>11</v>
      </c>
      <c r="M11" s="105"/>
    </row>
    <row r="12" spans="1:13" ht="12.75" customHeight="1" x14ac:dyDescent="0.3">
      <c r="A12" s="3" t="s">
        <v>5</v>
      </c>
      <c r="B12" s="1"/>
      <c r="C12" s="103"/>
      <c r="D12" s="103"/>
      <c r="E12" s="103"/>
      <c r="F12" s="103"/>
      <c r="G12" s="103"/>
      <c r="H12" s="103"/>
      <c r="I12" s="103"/>
      <c r="J12" s="103"/>
      <c r="K12" s="103"/>
      <c r="L12" s="107"/>
      <c r="M12" s="106"/>
    </row>
    <row r="13" spans="1:13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8" t="s">
        <v>10</v>
      </c>
      <c r="M13" s="26"/>
    </row>
    <row r="14" spans="1:13" ht="18.75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8" t="s">
        <v>12</v>
      </c>
      <c r="M14" s="26">
        <v>2351011333</v>
      </c>
    </row>
    <row r="15" spans="1:13" ht="18.75" customHeight="1" x14ac:dyDescent="0.3">
      <c r="A15" s="3" t="s">
        <v>6</v>
      </c>
      <c r="B15" s="1"/>
      <c r="C15" s="104" t="s">
        <v>165</v>
      </c>
      <c r="D15" s="104"/>
      <c r="E15" s="104"/>
      <c r="F15" s="104"/>
      <c r="G15" s="104"/>
      <c r="H15" s="104"/>
      <c r="I15" s="104"/>
      <c r="J15" s="104"/>
      <c r="K15" s="104"/>
      <c r="L15" s="7" t="s">
        <v>13</v>
      </c>
      <c r="M15" s="26">
        <v>235101001</v>
      </c>
    </row>
    <row r="16" spans="1:13" ht="18.75" x14ac:dyDescent="0.3">
      <c r="A16" s="1"/>
      <c r="B16" s="1"/>
      <c r="C16" s="104"/>
      <c r="D16" s="104"/>
      <c r="E16" s="104"/>
      <c r="F16" s="104"/>
      <c r="G16" s="104"/>
      <c r="H16" s="104"/>
      <c r="I16" s="104"/>
      <c r="J16" s="104"/>
      <c r="K16" s="104"/>
      <c r="L16" s="107" t="s">
        <v>14</v>
      </c>
      <c r="M16" s="105">
        <v>383</v>
      </c>
    </row>
    <row r="17" spans="1:13" ht="18.75" x14ac:dyDescent="0.3">
      <c r="A17" s="1"/>
      <c r="B17" s="1"/>
      <c r="C17" s="104"/>
      <c r="D17" s="104"/>
      <c r="E17" s="104"/>
      <c r="F17" s="104"/>
      <c r="G17" s="104"/>
      <c r="H17" s="104"/>
      <c r="I17" s="104"/>
      <c r="J17" s="104"/>
      <c r="K17" s="104"/>
      <c r="L17" s="107"/>
      <c r="M17" s="106"/>
    </row>
    <row r="18" spans="1:13" ht="18.75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8"/>
      <c r="M18" s="1"/>
    </row>
    <row r="19" spans="1:13" ht="18.75" x14ac:dyDescent="0.3">
      <c r="A19" s="1" t="s">
        <v>7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ht="18.75" x14ac:dyDescent="0.3">
      <c r="A20" s="1"/>
      <c r="B20" s="1"/>
      <c r="C20" s="1"/>
      <c r="D20" s="1"/>
      <c r="E20" s="1"/>
      <c r="F20" s="1"/>
      <c r="G20" s="1"/>
      <c r="H20" s="1" t="s">
        <v>166</v>
      </c>
      <c r="I20" s="1"/>
      <c r="J20" s="1"/>
      <c r="K20" s="1"/>
      <c r="L20" s="1"/>
      <c r="M20" s="1"/>
    </row>
    <row r="21" spans="1:13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18.75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ht="18.75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ht="18.75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ht="18.75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18.75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ht="18.75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</sheetData>
  <mergeCells count="13">
    <mergeCell ref="A7:M7"/>
    <mergeCell ref="C10:K12"/>
    <mergeCell ref="C15:K17"/>
    <mergeCell ref="C9:K9"/>
    <mergeCell ref="M11:M12"/>
    <mergeCell ref="L11:L12"/>
    <mergeCell ref="M16:M17"/>
    <mergeCell ref="L16:L17"/>
    <mergeCell ref="L2:M2"/>
    <mergeCell ref="L3:M3"/>
    <mergeCell ref="L4:M4"/>
    <mergeCell ref="A5:M5"/>
    <mergeCell ref="A6:M6"/>
  </mergeCells>
  <pageMargins left="0.78740157480314965" right="0.39370078740157483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zoomScaleNormal="100" zoomScaleSheetLayoutView="100" workbookViewId="0">
      <selection activeCell="G11" sqref="G11"/>
    </sheetView>
  </sheetViews>
  <sheetFormatPr defaultRowHeight="18.75" x14ac:dyDescent="0.3"/>
  <cols>
    <col min="1" max="1" width="56" style="1" customWidth="1"/>
    <col min="2" max="2" width="8.5703125" style="1" customWidth="1"/>
    <col min="3" max="3" width="10.5703125" style="1" customWidth="1"/>
    <col min="4" max="4" width="9.28515625" style="1" customWidth="1"/>
    <col min="5" max="5" width="14.140625" style="1" customWidth="1"/>
    <col min="6" max="6" width="13" style="1" customWidth="1"/>
    <col min="7" max="7" width="13.5703125" style="1" customWidth="1"/>
    <col min="8" max="8" width="15" style="1" customWidth="1"/>
    <col min="9" max="16384" width="9.140625" style="1"/>
  </cols>
  <sheetData>
    <row r="1" spans="1:8" x14ac:dyDescent="0.3">
      <c r="A1" s="126" t="s">
        <v>15</v>
      </c>
      <c r="B1" s="126"/>
      <c r="C1" s="126"/>
      <c r="D1" s="126"/>
      <c r="E1" s="126"/>
      <c r="F1" s="126"/>
      <c r="G1" s="126"/>
      <c r="H1" s="126"/>
    </row>
    <row r="2" spans="1:8" ht="38.25" customHeight="1" x14ac:dyDescent="0.3">
      <c r="A2" s="108" t="s">
        <v>16</v>
      </c>
      <c r="B2" s="108" t="s">
        <v>17</v>
      </c>
      <c r="C2" s="109" t="s">
        <v>56</v>
      </c>
      <c r="D2" s="110" t="s">
        <v>20</v>
      </c>
      <c r="E2" s="108" t="s">
        <v>18</v>
      </c>
      <c r="F2" s="108"/>
      <c r="G2" s="108"/>
      <c r="H2" s="108"/>
    </row>
    <row r="3" spans="1:8" ht="66.75" customHeight="1" x14ac:dyDescent="0.3">
      <c r="A3" s="108"/>
      <c r="B3" s="108"/>
      <c r="C3" s="109"/>
      <c r="D3" s="111"/>
      <c r="E3" s="16" t="s">
        <v>193</v>
      </c>
      <c r="F3" s="16" t="s">
        <v>194</v>
      </c>
      <c r="G3" s="16" t="s">
        <v>195</v>
      </c>
      <c r="H3" s="16" t="s">
        <v>19</v>
      </c>
    </row>
    <row r="4" spans="1:8" x14ac:dyDescent="0.3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</row>
    <row r="5" spans="1:8" x14ac:dyDescent="0.3">
      <c r="A5" s="9" t="s">
        <v>76</v>
      </c>
      <c r="B5" s="42" t="s">
        <v>22</v>
      </c>
      <c r="C5" s="26" t="s">
        <v>32</v>
      </c>
      <c r="D5" s="9"/>
      <c r="E5" s="48"/>
      <c r="F5" s="48"/>
      <c r="G5" s="48"/>
      <c r="H5" s="9">
        <v>0</v>
      </c>
    </row>
    <row r="6" spans="1:8" ht="36.75" customHeight="1" x14ac:dyDescent="0.3">
      <c r="A6" s="9" t="s">
        <v>77</v>
      </c>
      <c r="B6" s="42" t="s">
        <v>23</v>
      </c>
      <c r="C6" s="26" t="s">
        <v>32</v>
      </c>
      <c r="D6" s="9"/>
      <c r="E6" s="48"/>
      <c r="F6" s="48"/>
      <c r="G6" s="48"/>
      <c r="H6" s="9"/>
    </row>
    <row r="7" spans="1:8" ht="17.25" customHeight="1" x14ac:dyDescent="0.3">
      <c r="A7" s="10" t="s">
        <v>21</v>
      </c>
      <c r="B7" s="42" t="s">
        <v>24</v>
      </c>
      <c r="C7" s="26"/>
      <c r="D7" s="9"/>
      <c r="E7" s="49">
        <f>E10</f>
        <v>1895342</v>
      </c>
      <c r="F7" s="49"/>
      <c r="G7" s="49"/>
      <c r="H7" s="49">
        <f t="shared" ref="H7" si="0">H8+H10+H17</f>
        <v>0</v>
      </c>
    </row>
    <row r="8" spans="1:8" ht="31.5" customHeight="1" x14ac:dyDescent="0.3">
      <c r="A8" s="12" t="s">
        <v>35</v>
      </c>
      <c r="B8" s="42" t="s">
        <v>33</v>
      </c>
      <c r="C8" s="26">
        <v>120</v>
      </c>
      <c r="D8" s="9"/>
      <c r="E8" s="60"/>
      <c r="F8" s="60"/>
      <c r="G8" s="60"/>
      <c r="H8" s="60">
        <f t="shared" ref="H8" si="1">H9</f>
        <v>0</v>
      </c>
    </row>
    <row r="9" spans="1:8" x14ac:dyDescent="0.3">
      <c r="A9" s="12" t="s">
        <v>132</v>
      </c>
      <c r="B9" s="42" t="s">
        <v>25</v>
      </c>
      <c r="C9" s="26"/>
      <c r="D9" s="9"/>
      <c r="E9" s="61"/>
      <c r="F9" s="61"/>
      <c r="G9" s="61"/>
      <c r="H9" s="62"/>
    </row>
    <row r="10" spans="1:8" ht="33.75" customHeight="1" x14ac:dyDescent="0.3">
      <c r="A10" s="14" t="s">
        <v>36</v>
      </c>
      <c r="B10" s="42" t="s">
        <v>26</v>
      </c>
      <c r="C10" s="26">
        <v>130</v>
      </c>
      <c r="D10" s="9"/>
      <c r="E10" s="51">
        <f>E11</f>
        <v>1895342</v>
      </c>
      <c r="F10" s="51"/>
      <c r="G10" s="51"/>
      <c r="H10" s="51">
        <f t="shared" ref="H10" si="2">H11</f>
        <v>0</v>
      </c>
    </row>
    <row r="11" spans="1:8" ht="78" customHeight="1" x14ac:dyDescent="0.3">
      <c r="A11" s="24" t="s">
        <v>39</v>
      </c>
      <c r="B11" s="42" t="s">
        <v>27</v>
      </c>
      <c r="C11" s="26">
        <v>130</v>
      </c>
      <c r="D11" s="9">
        <v>131</v>
      </c>
      <c r="E11" s="52">
        <f>E29</f>
        <v>1895342</v>
      </c>
      <c r="F11" s="52"/>
      <c r="G11" s="52"/>
      <c r="H11" s="54"/>
    </row>
    <row r="12" spans="1:8" ht="32.25" customHeight="1" x14ac:dyDescent="0.3">
      <c r="A12" s="14" t="s">
        <v>130</v>
      </c>
      <c r="B12" s="42" t="s">
        <v>131</v>
      </c>
      <c r="C12" s="26">
        <v>130</v>
      </c>
      <c r="D12" s="9">
        <v>131</v>
      </c>
      <c r="E12" s="52"/>
      <c r="F12" s="52"/>
      <c r="G12" s="52"/>
      <c r="H12" s="54"/>
    </row>
    <row r="13" spans="1:8" ht="34.5" customHeight="1" x14ac:dyDescent="0.3">
      <c r="A13" s="14" t="s">
        <v>37</v>
      </c>
      <c r="B13" s="42" t="s">
        <v>28</v>
      </c>
      <c r="C13" s="26">
        <v>140</v>
      </c>
      <c r="D13" s="9"/>
      <c r="E13" s="51"/>
      <c r="F13" s="51"/>
      <c r="G13" s="51"/>
      <c r="H13" s="9"/>
    </row>
    <row r="14" spans="1:8" x14ac:dyDescent="0.3">
      <c r="A14" s="12" t="s">
        <v>34</v>
      </c>
      <c r="B14" s="42" t="s">
        <v>29</v>
      </c>
      <c r="C14" s="26">
        <v>140</v>
      </c>
      <c r="D14" s="9"/>
      <c r="E14" s="48"/>
      <c r="F14" s="48"/>
      <c r="G14" s="48"/>
      <c r="H14" s="9"/>
    </row>
    <row r="15" spans="1:8" x14ac:dyDescent="0.3">
      <c r="A15" s="25" t="s">
        <v>38</v>
      </c>
      <c r="B15" s="42" t="s">
        <v>30</v>
      </c>
      <c r="C15" s="26">
        <v>150</v>
      </c>
      <c r="D15" s="9"/>
      <c r="E15" s="48"/>
      <c r="F15" s="48"/>
      <c r="G15" s="48"/>
      <c r="H15" s="9"/>
    </row>
    <row r="16" spans="1:8" x14ac:dyDescent="0.3">
      <c r="A16" s="12" t="s">
        <v>34</v>
      </c>
      <c r="B16" s="42"/>
      <c r="C16" s="26"/>
      <c r="D16" s="9"/>
      <c r="E16" s="48"/>
      <c r="F16" s="48"/>
      <c r="G16" s="48"/>
      <c r="H16" s="9"/>
    </row>
    <row r="17" spans="1:8" x14ac:dyDescent="0.3">
      <c r="A17" s="12" t="s">
        <v>40</v>
      </c>
      <c r="B17" s="42" t="s">
        <v>31</v>
      </c>
      <c r="C17" s="26">
        <v>180</v>
      </c>
      <c r="D17" s="9"/>
      <c r="E17" s="51">
        <f>E18+E19</f>
        <v>0</v>
      </c>
      <c r="F17" s="51"/>
      <c r="G17" s="51"/>
      <c r="H17" s="51">
        <f t="shared" ref="H17" si="3">H18+H19</f>
        <v>0</v>
      </c>
    </row>
    <row r="18" spans="1:8" ht="32.25" x14ac:dyDescent="0.3">
      <c r="A18" s="12" t="s">
        <v>41</v>
      </c>
      <c r="B18" s="35">
        <v>1510</v>
      </c>
      <c r="C18" s="26">
        <v>180</v>
      </c>
      <c r="D18" s="9"/>
      <c r="E18" s="52"/>
      <c r="F18" s="52"/>
      <c r="G18" s="52"/>
      <c r="H18" s="54"/>
    </row>
    <row r="19" spans="1:8" x14ac:dyDescent="0.3">
      <c r="A19" s="12" t="s">
        <v>42</v>
      </c>
      <c r="B19" s="35">
        <v>1520</v>
      </c>
      <c r="C19" s="26">
        <v>180</v>
      </c>
      <c r="D19" s="9"/>
      <c r="E19" s="48"/>
      <c r="F19" s="48"/>
      <c r="G19" s="48"/>
      <c r="H19" s="9"/>
    </row>
    <row r="20" spans="1:8" ht="27" customHeight="1" x14ac:dyDescent="0.3">
      <c r="A20" s="12" t="s">
        <v>43</v>
      </c>
      <c r="B20" s="35">
        <v>1900</v>
      </c>
      <c r="C20" s="26"/>
      <c r="D20" s="9"/>
      <c r="E20" s="46"/>
      <c r="F20" s="46"/>
      <c r="G20" s="46"/>
      <c r="H20" s="9"/>
    </row>
    <row r="21" spans="1:8" ht="24" customHeight="1" x14ac:dyDescent="0.3">
      <c r="A21" s="108" t="s">
        <v>16</v>
      </c>
      <c r="B21" s="108" t="s">
        <v>17</v>
      </c>
      <c r="C21" s="109" t="s">
        <v>56</v>
      </c>
      <c r="D21" s="110" t="s">
        <v>20</v>
      </c>
      <c r="E21" s="108" t="s">
        <v>18</v>
      </c>
      <c r="F21" s="108"/>
      <c r="G21" s="108"/>
      <c r="H21" s="108"/>
    </row>
    <row r="22" spans="1:8" ht="85.5" customHeight="1" x14ac:dyDescent="0.3">
      <c r="A22" s="108"/>
      <c r="B22" s="108"/>
      <c r="C22" s="109"/>
      <c r="D22" s="111"/>
      <c r="E22" s="16" t="s">
        <v>193</v>
      </c>
      <c r="F22" s="16" t="s">
        <v>194</v>
      </c>
      <c r="G22" s="16" t="s">
        <v>195</v>
      </c>
      <c r="H22" s="16" t="s">
        <v>19</v>
      </c>
    </row>
    <row r="23" spans="1:8" x14ac:dyDescent="0.3">
      <c r="A23" s="15">
        <v>1</v>
      </c>
      <c r="B23" s="15">
        <v>2</v>
      </c>
      <c r="C23" s="15">
        <v>3</v>
      </c>
      <c r="D23" s="15">
        <v>4</v>
      </c>
      <c r="E23" s="15">
        <v>5</v>
      </c>
      <c r="F23" s="15">
        <v>6</v>
      </c>
      <c r="G23" s="15">
        <v>7</v>
      </c>
      <c r="H23" s="15">
        <v>8</v>
      </c>
    </row>
    <row r="24" spans="1:8" x14ac:dyDescent="0.3">
      <c r="A24" s="17" t="s">
        <v>34</v>
      </c>
      <c r="B24" s="11"/>
      <c r="C24" s="5"/>
      <c r="D24" s="5"/>
      <c r="E24" s="5"/>
      <c r="F24" s="5"/>
      <c r="G24" s="5"/>
      <c r="H24" s="5"/>
    </row>
    <row r="25" spans="1:8" x14ac:dyDescent="0.3">
      <c r="A25" s="18" t="s">
        <v>78</v>
      </c>
      <c r="B25" s="43">
        <v>1980</v>
      </c>
      <c r="C25" s="26" t="s">
        <v>32</v>
      </c>
      <c r="D25" s="9"/>
      <c r="E25" s="48"/>
      <c r="F25" s="48"/>
      <c r="G25" s="48"/>
      <c r="H25" s="5"/>
    </row>
    <row r="26" spans="1:8" x14ac:dyDescent="0.3">
      <c r="A26" s="20" t="s">
        <v>44</v>
      </c>
      <c r="B26" s="122">
        <v>1981</v>
      </c>
      <c r="C26" s="105">
        <v>510</v>
      </c>
      <c r="D26" s="105"/>
      <c r="E26" s="124"/>
      <c r="F26" s="124"/>
      <c r="G26" s="124"/>
      <c r="H26" s="118" t="s">
        <v>32</v>
      </c>
    </row>
    <row r="27" spans="1:8" ht="31.5" x14ac:dyDescent="0.3">
      <c r="A27" s="21" t="s">
        <v>45</v>
      </c>
      <c r="B27" s="123"/>
      <c r="C27" s="106"/>
      <c r="D27" s="106"/>
      <c r="E27" s="125"/>
      <c r="F27" s="125"/>
      <c r="G27" s="125"/>
      <c r="H27" s="119"/>
    </row>
    <row r="28" spans="1:8" x14ac:dyDescent="0.3">
      <c r="A28" s="19"/>
      <c r="B28" s="43"/>
      <c r="C28" s="9"/>
      <c r="D28" s="9"/>
      <c r="E28" s="48"/>
      <c r="F28" s="48"/>
      <c r="G28" s="48"/>
      <c r="H28" s="5"/>
    </row>
    <row r="29" spans="1:8" x14ac:dyDescent="0.3">
      <c r="A29" s="22" t="s">
        <v>46</v>
      </c>
      <c r="B29" s="44">
        <v>2000</v>
      </c>
      <c r="C29" s="45" t="s">
        <v>32</v>
      </c>
      <c r="D29" s="10"/>
      <c r="E29" s="49">
        <f>E30+E47+E60</f>
        <v>1895342</v>
      </c>
      <c r="F29" s="49"/>
      <c r="G29" s="49"/>
      <c r="H29" s="22"/>
    </row>
    <row r="30" spans="1:8" ht="33.75" customHeight="1" x14ac:dyDescent="0.3">
      <c r="A30" s="23" t="s">
        <v>47</v>
      </c>
      <c r="B30" s="43">
        <v>2100</v>
      </c>
      <c r="C30" s="26" t="s">
        <v>32</v>
      </c>
      <c r="D30" s="9"/>
      <c r="E30" s="49">
        <f>E31+E34</f>
        <v>1538847</v>
      </c>
      <c r="F30" s="49"/>
      <c r="G30" s="49"/>
      <c r="H30" s="4" t="s">
        <v>32</v>
      </c>
    </row>
    <row r="31" spans="1:8" ht="32.25" x14ac:dyDescent="0.3">
      <c r="A31" s="13" t="s">
        <v>48</v>
      </c>
      <c r="B31" s="43">
        <v>2110</v>
      </c>
      <c r="C31" s="26">
        <v>111</v>
      </c>
      <c r="D31" s="9">
        <v>211</v>
      </c>
      <c r="E31" s="48">
        <v>1181903</v>
      </c>
      <c r="F31" s="48"/>
      <c r="G31" s="48"/>
      <c r="H31" s="4" t="s">
        <v>32</v>
      </c>
    </row>
    <row r="32" spans="1:8" ht="18.75" customHeight="1" x14ac:dyDescent="0.3">
      <c r="A32" s="53" t="s">
        <v>49</v>
      </c>
      <c r="B32" s="43">
        <v>2120</v>
      </c>
      <c r="C32" s="26">
        <v>112</v>
      </c>
      <c r="D32" s="9">
        <v>266</v>
      </c>
      <c r="E32" s="48">
        <v>0</v>
      </c>
      <c r="F32" s="48"/>
      <c r="G32" s="48"/>
      <c r="H32" s="4"/>
    </row>
    <row r="33" spans="1:8" ht="41.25" customHeight="1" x14ac:dyDescent="0.3">
      <c r="A33" s="14" t="s">
        <v>50</v>
      </c>
      <c r="B33" s="9">
        <v>2130</v>
      </c>
      <c r="C33" s="26">
        <v>113</v>
      </c>
      <c r="D33" s="9"/>
      <c r="E33" s="48"/>
      <c r="F33" s="48"/>
      <c r="G33" s="48"/>
      <c r="H33" s="4" t="s">
        <v>32</v>
      </c>
    </row>
    <row r="34" spans="1:8" ht="50.25" customHeight="1" x14ac:dyDescent="0.3">
      <c r="A34" s="24" t="s">
        <v>51</v>
      </c>
      <c r="B34" s="9">
        <v>2140</v>
      </c>
      <c r="C34" s="26">
        <v>119</v>
      </c>
      <c r="D34" s="9"/>
      <c r="E34" s="49">
        <f>E36</f>
        <v>356944</v>
      </c>
      <c r="F34" s="49"/>
      <c r="G34" s="49"/>
      <c r="H34" s="4" t="s">
        <v>32</v>
      </c>
    </row>
    <row r="35" spans="1:8" x14ac:dyDescent="0.3">
      <c r="A35" s="9" t="s">
        <v>34</v>
      </c>
      <c r="B35" s="9"/>
      <c r="C35" s="26"/>
      <c r="D35" s="9"/>
      <c r="E35" s="48"/>
      <c r="F35" s="48"/>
      <c r="G35" s="48"/>
      <c r="H35" s="4" t="s">
        <v>32</v>
      </c>
    </row>
    <row r="36" spans="1:8" x14ac:dyDescent="0.3">
      <c r="A36" s="9" t="s">
        <v>52</v>
      </c>
      <c r="B36" s="9">
        <v>2141</v>
      </c>
      <c r="C36" s="26">
        <v>119</v>
      </c>
      <c r="D36" s="9">
        <v>213</v>
      </c>
      <c r="E36" s="48">
        <v>356944</v>
      </c>
      <c r="F36" s="48"/>
      <c r="G36" s="48"/>
      <c r="H36" s="4" t="s">
        <v>32</v>
      </c>
    </row>
    <row r="37" spans="1:8" x14ac:dyDescent="0.3">
      <c r="A37" s="9" t="s">
        <v>53</v>
      </c>
      <c r="B37" s="9">
        <v>2142</v>
      </c>
      <c r="C37" s="26">
        <v>119</v>
      </c>
      <c r="D37" s="9"/>
      <c r="E37" s="48"/>
      <c r="F37" s="48"/>
      <c r="G37" s="48"/>
      <c r="H37" s="4" t="s">
        <v>32</v>
      </c>
    </row>
    <row r="38" spans="1:8" x14ac:dyDescent="0.3">
      <c r="A38" s="9" t="s">
        <v>54</v>
      </c>
      <c r="B38" s="9">
        <v>2200</v>
      </c>
      <c r="C38" s="26">
        <v>300</v>
      </c>
      <c r="D38" s="9"/>
      <c r="E38" s="48"/>
      <c r="F38" s="48"/>
      <c r="G38" s="48"/>
      <c r="H38" s="4" t="s">
        <v>32</v>
      </c>
    </row>
    <row r="39" spans="1:8" ht="48" x14ac:dyDescent="0.3">
      <c r="A39" s="13" t="s">
        <v>86</v>
      </c>
      <c r="B39" s="9">
        <v>2210</v>
      </c>
      <c r="C39" s="26">
        <v>320</v>
      </c>
      <c r="D39" s="9"/>
      <c r="E39" s="48"/>
      <c r="F39" s="48"/>
      <c r="G39" s="48"/>
      <c r="H39" s="4" t="s">
        <v>32</v>
      </c>
    </row>
    <row r="40" spans="1:8" ht="49.5" customHeight="1" x14ac:dyDescent="0.3">
      <c r="A40" s="13" t="s">
        <v>55</v>
      </c>
      <c r="B40" s="9">
        <v>2211</v>
      </c>
      <c r="C40" s="26">
        <v>321</v>
      </c>
      <c r="D40" s="9"/>
      <c r="E40" s="48"/>
      <c r="F40" s="48"/>
      <c r="G40" s="48"/>
      <c r="H40" s="4" t="s">
        <v>32</v>
      </c>
    </row>
    <row r="41" spans="1:8" ht="18.75" customHeight="1" x14ac:dyDescent="0.3">
      <c r="A41" s="108" t="s">
        <v>16</v>
      </c>
      <c r="B41" s="108" t="s">
        <v>17</v>
      </c>
      <c r="C41" s="109" t="s">
        <v>56</v>
      </c>
      <c r="D41" s="110" t="s">
        <v>20</v>
      </c>
      <c r="E41" s="108" t="s">
        <v>18</v>
      </c>
      <c r="F41" s="108"/>
      <c r="G41" s="108"/>
      <c r="H41" s="108"/>
    </row>
    <row r="42" spans="1:8" ht="83.25" customHeight="1" x14ac:dyDescent="0.3">
      <c r="A42" s="108"/>
      <c r="B42" s="108"/>
      <c r="C42" s="109"/>
      <c r="D42" s="111"/>
      <c r="E42" s="16" t="s">
        <v>193</v>
      </c>
      <c r="F42" s="16" t="s">
        <v>194</v>
      </c>
      <c r="G42" s="16" t="s">
        <v>195</v>
      </c>
      <c r="H42" s="16" t="s">
        <v>19</v>
      </c>
    </row>
    <row r="43" spans="1:8" ht="22.5" customHeight="1" x14ac:dyDescent="0.3">
      <c r="A43" s="15">
        <v>1</v>
      </c>
      <c r="B43" s="15">
        <v>2</v>
      </c>
      <c r="C43" s="15">
        <v>3</v>
      </c>
      <c r="D43" s="15">
        <v>4</v>
      </c>
      <c r="E43" s="15">
        <v>5</v>
      </c>
      <c r="F43" s="15">
        <v>6</v>
      </c>
      <c r="G43" s="15">
        <v>7</v>
      </c>
      <c r="H43" s="15">
        <v>8</v>
      </c>
    </row>
    <row r="44" spans="1:8" ht="48" x14ac:dyDescent="0.3">
      <c r="A44" s="24" t="s">
        <v>57</v>
      </c>
      <c r="B44" s="9">
        <v>2220</v>
      </c>
      <c r="C44" s="26">
        <v>340</v>
      </c>
      <c r="D44" s="9"/>
      <c r="E44" s="46"/>
      <c r="F44" s="46"/>
      <c r="G44" s="46"/>
      <c r="H44" s="4" t="s">
        <v>32</v>
      </c>
    </row>
    <row r="45" spans="1:8" ht="79.5" x14ac:dyDescent="0.3">
      <c r="A45" s="14" t="s">
        <v>58</v>
      </c>
      <c r="B45" s="9">
        <v>2230</v>
      </c>
      <c r="C45" s="26">
        <v>350</v>
      </c>
      <c r="D45" s="9"/>
      <c r="E45" s="46"/>
      <c r="F45" s="46"/>
      <c r="G45" s="46"/>
      <c r="H45" s="4" t="s">
        <v>32</v>
      </c>
    </row>
    <row r="46" spans="1:8" ht="32.25" x14ac:dyDescent="0.3">
      <c r="A46" s="24" t="s">
        <v>59</v>
      </c>
      <c r="B46" s="9">
        <v>2240</v>
      </c>
      <c r="C46" s="26">
        <v>360</v>
      </c>
      <c r="D46" s="9"/>
      <c r="E46" s="46"/>
      <c r="F46" s="46"/>
      <c r="G46" s="46"/>
      <c r="H46" s="4" t="s">
        <v>32</v>
      </c>
    </row>
    <row r="47" spans="1:8" x14ac:dyDescent="0.3">
      <c r="A47" s="20" t="s">
        <v>60</v>
      </c>
      <c r="B47" s="50">
        <v>2300</v>
      </c>
      <c r="C47" s="26">
        <v>850</v>
      </c>
      <c r="D47" s="9"/>
      <c r="E47" s="47">
        <f>E48+E51</f>
        <v>19095</v>
      </c>
      <c r="F47" s="47"/>
      <c r="G47" s="47"/>
      <c r="H47" s="4" t="s">
        <v>32</v>
      </c>
    </row>
    <row r="48" spans="1:8" x14ac:dyDescent="0.3">
      <c r="A48" s="20" t="s">
        <v>44</v>
      </c>
      <c r="B48" s="120">
        <v>2310</v>
      </c>
      <c r="C48" s="105">
        <v>851</v>
      </c>
      <c r="D48" s="105">
        <v>291</v>
      </c>
      <c r="E48" s="116">
        <v>19095</v>
      </c>
      <c r="F48" s="116"/>
      <c r="G48" s="116"/>
      <c r="H48" s="118" t="s">
        <v>32</v>
      </c>
    </row>
    <row r="49" spans="1:8" x14ac:dyDescent="0.3">
      <c r="A49" s="21" t="s">
        <v>61</v>
      </c>
      <c r="B49" s="121"/>
      <c r="C49" s="106"/>
      <c r="D49" s="106"/>
      <c r="E49" s="117"/>
      <c r="F49" s="117"/>
      <c r="G49" s="117"/>
      <c r="H49" s="119"/>
    </row>
    <row r="50" spans="1:8" ht="48" x14ac:dyDescent="0.3">
      <c r="A50" s="24" t="s">
        <v>62</v>
      </c>
      <c r="B50" s="35">
        <v>2320</v>
      </c>
      <c r="C50" s="26">
        <v>852</v>
      </c>
      <c r="D50" s="9">
        <v>291</v>
      </c>
      <c r="E50" s="46"/>
      <c r="F50" s="46"/>
      <c r="G50" s="46"/>
      <c r="H50" s="4" t="s">
        <v>32</v>
      </c>
    </row>
    <row r="51" spans="1:8" ht="32.25" x14ac:dyDescent="0.3">
      <c r="A51" s="14" t="s">
        <v>63</v>
      </c>
      <c r="B51" s="35">
        <v>2330</v>
      </c>
      <c r="C51" s="26">
        <v>853</v>
      </c>
      <c r="D51" s="9">
        <v>292</v>
      </c>
      <c r="E51" s="46"/>
      <c r="F51" s="46"/>
      <c r="G51" s="46"/>
      <c r="H51" s="4" t="s">
        <v>32</v>
      </c>
    </row>
    <row r="52" spans="1:8" ht="32.25" x14ac:dyDescent="0.3">
      <c r="A52" s="14" t="s">
        <v>64</v>
      </c>
      <c r="B52" s="35">
        <v>2400</v>
      </c>
      <c r="C52" s="26" t="s">
        <v>32</v>
      </c>
      <c r="D52" s="9"/>
      <c r="E52" s="46"/>
      <c r="F52" s="46"/>
      <c r="G52" s="46"/>
      <c r="H52" s="4" t="s">
        <v>32</v>
      </c>
    </row>
    <row r="53" spans="1:8" x14ac:dyDescent="0.3">
      <c r="A53" s="5" t="s">
        <v>44</v>
      </c>
      <c r="B53" s="9"/>
      <c r="C53" s="9"/>
      <c r="D53" s="9"/>
      <c r="E53" s="46"/>
      <c r="F53" s="46"/>
      <c r="G53" s="46"/>
      <c r="H53" s="5"/>
    </row>
    <row r="54" spans="1:8" ht="32.25" x14ac:dyDescent="0.3">
      <c r="A54" s="13" t="s">
        <v>65</v>
      </c>
      <c r="B54" s="9">
        <v>2410</v>
      </c>
      <c r="C54" s="26">
        <v>810</v>
      </c>
      <c r="D54" s="9"/>
      <c r="E54" s="46"/>
      <c r="F54" s="46"/>
      <c r="G54" s="46"/>
      <c r="H54" s="5"/>
    </row>
    <row r="55" spans="1:8" ht="32.25" x14ac:dyDescent="0.3">
      <c r="A55" s="24" t="s">
        <v>66</v>
      </c>
      <c r="B55" s="9">
        <v>2500</v>
      </c>
      <c r="C55" s="26" t="s">
        <v>32</v>
      </c>
      <c r="D55" s="9"/>
      <c r="E55" s="46"/>
      <c r="F55" s="46"/>
      <c r="G55" s="46"/>
      <c r="H55" s="5"/>
    </row>
    <row r="56" spans="1:8" ht="48" x14ac:dyDescent="0.3">
      <c r="A56" s="14" t="s">
        <v>67</v>
      </c>
      <c r="B56" s="9">
        <v>2520</v>
      </c>
      <c r="C56" s="26">
        <v>831</v>
      </c>
      <c r="D56" s="9"/>
      <c r="E56" s="46"/>
      <c r="F56" s="46"/>
      <c r="G56" s="46"/>
      <c r="H56" s="5"/>
    </row>
    <row r="57" spans="1:8" ht="18.75" customHeight="1" x14ac:dyDescent="0.3">
      <c r="A57" s="108" t="s">
        <v>16</v>
      </c>
      <c r="B57" s="108" t="s">
        <v>17</v>
      </c>
      <c r="C57" s="109" t="s">
        <v>56</v>
      </c>
      <c r="D57" s="110" t="s">
        <v>20</v>
      </c>
      <c r="E57" s="108" t="s">
        <v>18</v>
      </c>
      <c r="F57" s="108"/>
      <c r="G57" s="108"/>
      <c r="H57" s="108"/>
    </row>
    <row r="58" spans="1:8" ht="63" x14ac:dyDescent="0.3">
      <c r="A58" s="108"/>
      <c r="B58" s="108"/>
      <c r="C58" s="109"/>
      <c r="D58" s="111"/>
      <c r="E58" s="16" t="s">
        <v>193</v>
      </c>
      <c r="F58" s="16" t="s">
        <v>194</v>
      </c>
      <c r="G58" s="16" t="s">
        <v>195</v>
      </c>
      <c r="H58" s="16" t="s">
        <v>19</v>
      </c>
    </row>
    <row r="59" spans="1:8" x14ac:dyDescent="0.3">
      <c r="A59" s="15">
        <v>1</v>
      </c>
      <c r="B59" s="15">
        <v>2</v>
      </c>
      <c r="C59" s="15">
        <v>3</v>
      </c>
      <c r="D59" s="15">
        <v>4</v>
      </c>
      <c r="E59" s="15">
        <v>5</v>
      </c>
      <c r="F59" s="15">
        <v>6</v>
      </c>
      <c r="G59" s="15">
        <v>7</v>
      </c>
      <c r="H59" s="15">
        <v>8</v>
      </c>
    </row>
    <row r="60" spans="1:8" x14ac:dyDescent="0.3">
      <c r="A60" s="9" t="s">
        <v>79</v>
      </c>
      <c r="B60" s="9">
        <v>2600</v>
      </c>
      <c r="C60" s="26" t="s">
        <v>32</v>
      </c>
      <c r="D60" s="5"/>
      <c r="E60" s="47">
        <f>E65</f>
        <v>337400</v>
      </c>
      <c r="F60" s="47"/>
      <c r="G60" s="47"/>
      <c r="H60" s="5"/>
    </row>
    <row r="61" spans="1:8" x14ac:dyDescent="0.3">
      <c r="A61" s="9" t="s">
        <v>68</v>
      </c>
      <c r="B61" s="9"/>
      <c r="C61" s="26"/>
      <c r="D61" s="5"/>
      <c r="E61" s="46"/>
      <c r="F61" s="46"/>
      <c r="G61" s="46"/>
      <c r="H61" s="5"/>
    </row>
    <row r="62" spans="1:8" ht="32.25" x14ac:dyDescent="0.3">
      <c r="A62" s="13" t="s">
        <v>69</v>
      </c>
      <c r="B62" s="9">
        <v>2610</v>
      </c>
      <c r="C62" s="26">
        <v>241</v>
      </c>
      <c r="D62" s="9"/>
      <c r="E62" s="46"/>
      <c r="F62" s="46"/>
      <c r="G62" s="46"/>
      <c r="H62" s="5"/>
    </row>
    <row r="63" spans="1:8" ht="32.25" x14ac:dyDescent="0.3">
      <c r="A63" s="24" t="s">
        <v>70</v>
      </c>
      <c r="B63" s="9">
        <v>2620</v>
      </c>
      <c r="C63" s="26">
        <v>242</v>
      </c>
      <c r="D63" s="9"/>
      <c r="E63" s="46"/>
      <c r="F63" s="46"/>
      <c r="G63" s="46"/>
      <c r="H63" s="5"/>
    </row>
    <row r="64" spans="1:8" ht="39" customHeight="1" x14ac:dyDescent="0.3">
      <c r="A64" s="14" t="s">
        <v>71</v>
      </c>
      <c r="B64" s="9">
        <v>2630</v>
      </c>
      <c r="C64" s="26">
        <v>243</v>
      </c>
      <c r="D64" s="9"/>
      <c r="E64" s="46"/>
      <c r="F64" s="46"/>
      <c r="G64" s="46"/>
      <c r="H64" s="5"/>
    </row>
    <row r="65" spans="1:8" x14ac:dyDescent="0.3">
      <c r="A65" s="25" t="s">
        <v>72</v>
      </c>
      <c r="B65" s="112">
        <v>2640</v>
      </c>
      <c r="C65" s="114">
        <v>244</v>
      </c>
      <c r="D65" s="9"/>
      <c r="E65" s="47">
        <f>E67+E68+E69+E70+E71+E72+E73</f>
        <v>337400</v>
      </c>
      <c r="F65" s="47"/>
      <c r="G65" s="47"/>
      <c r="H65" s="5"/>
    </row>
    <row r="66" spans="1:8" x14ac:dyDescent="0.3">
      <c r="A66" s="13" t="s">
        <v>44</v>
      </c>
      <c r="B66" s="113"/>
      <c r="C66" s="115"/>
      <c r="D66" s="9"/>
      <c r="E66" s="46"/>
      <c r="F66" s="46"/>
      <c r="G66" s="46"/>
      <c r="H66" s="5"/>
    </row>
    <row r="67" spans="1:8" x14ac:dyDescent="0.3">
      <c r="A67" s="13" t="s">
        <v>128</v>
      </c>
      <c r="B67" s="113"/>
      <c r="C67" s="115"/>
      <c r="D67" s="9">
        <v>221</v>
      </c>
      <c r="E67" s="46">
        <v>86100</v>
      </c>
      <c r="F67" s="46"/>
      <c r="G67" s="46"/>
      <c r="H67" s="5"/>
    </row>
    <row r="68" spans="1:8" x14ac:dyDescent="0.3">
      <c r="A68" s="13" t="s">
        <v>129</v>
      </c>
      <c r="B68" s="113"/>
      <c r="C68" s="115"/>
      <c r="D68" s="9">
        <v>224</v>
      </c>
      <c r="E68" s="46"/>
      <c r="F68" s="46"/>
      <c r="G68" s="46"/>
      <c r="H68" s="5"/>
    </row>
    <row r="69" spans="1:8" x14ac:dyDescent="0.3">
      <c r="A69" s="13" t="s">
        <v>170</v>
      </c>
      <c r="B69" s="113"/>
      <c r="C69" s="115"/>
      <c r="D69" s="9">
        <v>223</v>
      </c>
      <c r="E69" s="46">
        <v>200000</v>
      </c>
      <c r="F69" s="46"/>
      <c r="G69" s="46"/>
      <c r="H69" s="5"/>
    </row>
    <row r="70" spans="1:8" x14ac:dyDescent="0.3">
      <c r="A70" s="13" t="s">
        <v>125</v>
      </c>
      <c r="B70" s="113"/>
      <c r="C70" s="115"/>
      <c r="D70" s="9">
        <v>225</v>
      </c>
      <c r="E70" s="46">
        <v>51300</v>
      </c>
      <c r="F70" s="46"/>
      <c r="G70" s="46"/>
      <c r="H70" s="5"/>
    </row>
    <row r="71" spans="1:8" x14ac:dyDescent="0.3">
      <c r="A71" s="13" t="s">
        <v>126</v>
      </c>
      <c r="B71" s="113"/>
      <c r="C71" s="115"/>
      <c r="D71" s="9">
        <v>226</v>
      </c>
      <c r="E71" s="46"/>
      <c r="F71" s="46"/>
      <c r="G71" s="46"/>
      <c r="H71" s="5"/>
    </row>
    <row r="72" spans="1:8" x14ac:dyDescent="0.3">
      <c r="A72" s="13" t="s">
        <v>127</v>
      </c>
      <c r="B72" s="113"/>
      <c r="C72" s="115"/>
      <c r="D72" s="9">
        <v>310</v>
      </c>
      <c r="E72" s="46"/>
      <c r="F72" s="46"/>
      <c r="G72" s="46"/>
      <c r="H72" s="5"/>
    </row>
    <row r="73" spans="1:8" x14ac:dyDescent="0.3">
      <c r="A73" s="13" t="s">
        <v>184</v>
      </c>
      <c r="B73" s="113"/>
      <c r="C73" s="115"/>
      <c r="D73" s="9">
        <v>340</v>
      </c>
      <c r="E73" s="46"/>
      <c r="F73" s="46"/>
      <c r="G73" s="46"/>
      <c r="H73" s="5"/>
    </row>
    <row r="74" spans="1:8" ht="32.25" x14ac:dyDescent="0.3">
      <c r="A74" s="24" t="s">
        <v>73</v>
      </c>
      <c r="B74" s="9">
        <v>2650</v>
      </c>
      <c r="C74" s="26">
        <v>400</v>
      </c>
      <c r="D74" s="5"/>
      <c r="E74" s="46"/>
      <c r="F74" s="46"/>
      <c r="G74" s="46"/>
      <c r="H74" s="5"/>
    </row>
    <row r="75" spans="1:8" ht="48.75" customHeight="1" x14ac:dyDescent="0.3">
      <c r="A75" s="13" t="s">
        <v>74</v>
      </c>
      <c r="B75" s="9">
        <v>2651</v>
      </c>
      <c r="C75" s="26">
        <v>406</v>
      </c>
      <c r="D75" s="5"/>
      <c r="E75" s="46"/>
      <c r="F75" s="46"/>
      <c r="G75" s="46"/>
      <c r="H75" s="5"/>
    </row>
    <row r="76" spans="1:8" ht="48" x14ac:dyDescent="0.3">
      <c r="A76" s="24" t="s">
        <v>75</v>
      </c>
      <c r="B76" s="9">
        <v>2652</v>
      </c>
      <c r="C76" s="26">
        <v>407</v>
      </c>
      <c r="D76" s="5"/>
      <c r="E76" s="46"/>
      <c r="F76" s="46"/>
      <c r="G76" s="46"/>
      <c r="H76" s="5"/>
    </row>
    <row r="77" spans="1:8" x14ac:dyDescent="0.3">
      <c r="A77" s="13" t="s">
        <v>80</v>
      </c>
      <c r="B77" s="9">
        <v>3000</v>
      </c>
      <c r="C77" s="26">
        <v>100</v>
      </c>
      <c r="D77" s="5"/>
      <c r="E77" s="46"/>
      <c r="F77" s="46"/>
      <c r="G77" s="46"/>
      <c r="H77" s="4" t="s">
        <v>32</v>
      </c>
    </row>
    <row r="78" spans="1:8" ht="32.25" x14ac:dyDescent="0.3">
      <c r="A78" s="13" t="s">
        <v>81</v>
      </c>
      <c r="B78" s="9">
        <v>3010</v>
      </c>
      <c r="C78" s="26"/>
      <c r="D78" s="5"/>
      <c r="E78" s="46"/>
      <c r="F78" s="46"/>
      <c r="G78" s="46"/>
      <c r="H78" s="4" t="s">
        <v>32</v>
      </c>
    </row>
    <row r="79" spans="1:8" x14ac:dyDescent="0.3">
      <c r="A79" s="13" t="s">
        <v>82</v>
      </c>
      <c r="B79" s="9">
        <v>3020</v>
      </c>
      <c r="C79" s="26"/>
      <c r="D79" s="5"/>
      <c r="E79" s="46"/>
      <c r="F79" s="46"/>
      <c r="G79" s="46"/>
      <c r="H79" s="4" t="s">
        <v>32</v>
      </c>
    </row>
    <row r="80" spans="1:8" x14ac:dyDescent="0.3">
      <c r="A80" s="9" t="s">
        <v>83</v>
      </c>
      <c r="B80" s="9">
        <v>3030</v>
      </c>
      <c r="C80" s="26"/>
      <c r="D80" s="5"/>
      <c r="E80" s="46"/>
      <c r="F80" s="46"/>
      <c r="G80" s="46"/>
      <c r="H80" s="4" t="s">
        <v>32</v>
      </c>
    </row>
    <row r="81" spans="1:8" x14ac:dyDescent="0.3">
      <c r="A81" s="9" t="s">
        <v>84</v>
      </c>
      <c r="B81" s="9">
        <v>4000</v>
      </c>
      <c r="C81" s="26" t="s">
        <v>32</v>
      </c>
      <c r="D81" s="5"/>
      <c r="E81" s="46"/>
      <c r="F81" s="46"/>
      <c r="G81" s="46"/>
      <c r="H81" s="4" t="s">
        <v>32</v>
      </c>
    </row>
    <row r="82" spans="1:8" ht="32.25" x14ac:dyDescent="0.3">
      <c r="A82" s="13" t="s">
        <v>85</v>
      </c>
      <c r="B82" s="9">
        <v>4010</v>
      </c>
      <c r="C82" s="26">
        <v>610</v>
      </c>
      <c r="D82" s="5"/>
      <c r="E82" s="46"/>
      <c r="F82" s="46"/>
      <c r="G82" s="46"/>
      <c r="H82" s="4" t="s">
        <v>32</v>
      </c>
    </row>
  </sheetData>
  <mergeCells count="37">
    <mergeCell ref="A1:H1"/>
    <mergeCell ref="A2:A3"/>
    <mergeCell ref="B2:B3"/>
    <mergeCell ref="C2:C3"/>
    <mergeCell ref="D2:D3"/>
    <mergeCell ref="E2:H2"/>
    <mergeCell ref="B26:B27"/>
    <mergeCell ref="C26:C27"/>
    <mergeCell ref="D26:D27"/>
    <mergeCell ref="E26:E27"/>
    <mergeCell ref="A21:A22"/>
    <mergeCell ref="B21:B22"/>
    <mergeCell ref="C21:C22"/>
    <mergeCell ref="D21:D22"/>
    <mergeCell ref="E21:H21"/>
    <mergeCell ref="H26:H27"/>
    <mergeCell ref="F26:F27"/>
    <mergeCell ref="G26:G27"/>
    <mergeCell ref="E41:H41"/>
    <mergeCell ref="B65:B73"/>
    <mergeCell ref="C65:C73"/>
    <mergeCell ref="G48:G49"/>
    <mergeCell ref="H48:H49"/>
    <mergeCell ref="B48:B49"/>
    <mergeCell ref="C48:C49"/>
    <mergeCell ref="D48:D49"/>
    <mergeCell ref="E48:E49"/>
    <mergeCell ref="F48:F49"/>
    <mergeCell ref="B57:B58"/>
    <mergeCell ref="C57:C58"/>
    <mergeCell ref="D57:D58"/>
    <mergeCell ref="E57:H57"/>
    <mergeCell ref="A57:A58"/>
    <mergeCell ref="A41:A42"/>
    <mergeCell ref="B41:B42"/>
    <mergeCell ref="C41:C42"/>
    <mergeCell ref="D41:D42"/>
  </mergeCells>
  <pageMargins left="0.70866141732283472" right="0.70866141732283472" top="0.15748031496062992" bottom="0.15748031496062992" header="0.31496062992125984" footer="0.31496062992125984"/>
  <pageSetup paperSize="9" scale="80" orientation="landscape" r:id="rId1"/>
  <rowBreaks count="1" manualBreakCount="1">
    <brk id="2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selection activeCell="G14" sqref="G14"/>
    </sheetView>
  </sheetViews>
  <sheetFormatPr defaultRowHeight="18.75" x14ac:dyDescent="0.3"/>
  <cols>
    <col min="1" max="1" width="7.28515625" style="1" customWidth="1"/>
    <col min="2" max="2" width="49.5703125" style="1" customWidth="1"/>
    <col min="3" max="3" width="8.7109375" style="1" customWidth="1"/>
    <col min="4" max="4" width="10.7109375" style="1" customWidth="1"/>
    <col min="5" max="5" width="15.140625" style="1" customWidth="1"/>
    <col min="6" max="6" width="14" style="1" customWidth="1"/>
    <col min="7" max="7" width="12.5703125" style="1" customWidth="1"/>
    <col min="8" max="8" width="12" style="1" customWidth="1"/>
    <col min="9" max="16384" width="9.140625" style="1"/>
  </cols>
  <sheetData>
    <row r="1" spans="1:8" x14ac:dyDescent="0.3">
      <c r="A1" s="127" t="s">
        <v>87</v>
      </c>
      <c r="B1" s="127"/>
      <c r="C1" s="127"/>
      <c r="D1" s="127"/>
      <c r="E1" s="127"/>
      <c r="F1" s="127"/>
      <c r="G1" s="127"/>
      <c r="H1" s="127"/>
    </row>
    <row r="2" spans="1:8" x14ac:dyDescent="0.3">
      <c r="A2" s="105" t="s">
        <v>88</v>
      </c>
      <c r="B2" s="128" t="s">
        <v>16</v>
      </c>
      <c r="C2" s="128" t="s">
        <v>89</v>
      </c>
      <c r="D2" s="128" t="s">
        <v>97</v>
      </c>
      <c r="E2" s="108" t="s">
        <v>18</v>
      </c>
      <c r="F2" s="108"/>
      <c r="G2" s="108"/>
      <c r="H2" s="108"/>
    </row>
    <row r="3" spans="1:8" ht="63" x14ac:dyDescent="0.3">
      <c r="A3" s="106"/>
      <c r="B3" s="129"/>
      <c r="C3" s="129"/>
      <c r="D3" s="129"/>
      <c r="E3" s="16" t="s">
        <v>193</v>
      </c>
      <c r="F3" s="16" t="s">
        <v>194</v>
      </c>
      <c r="G3" s="16" t="s">
        <v>195</v>
      </c>
      <c r="H3" s="16" t="s">
        <v>19</v>
      </c>
    </row>
    <row r="4" spans="1:8" x14ac:dyDescent="0.3">
      <c r="A4" s="4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</row>
    <row r="5" spans="1:8" x14ac:dyDescent="0.3">
      <c r="A5" s="26">
        <v>1</v>
      </c>
      <c r="B5" s="28" t="s">
        <v>90</v>
      </c>
      <c r="C5" s="26">
        <v>26000</v>
      </c>
      <c r="D5" s="4" t="s">
        <v>32</v>
      </c>
      <c r="E5" s="47">
        <f>'Раздел 1'!E60</f>
        <v>337400</v>
      </c>
      <c r="F5" s="47"/>
      <c r="G5" s="47"/>
      <c r="H5" s="47"/>
    </row>
    <row r="6" spans="1:8" x14ac:dyDescent="0.3">
      <c r="A6" s="130" t="s">
        <v>91</v>
      </c>
      <c r="B6" s="20" t="s">
        <v>34</v>
      </c>
      <c r="C6" s="132">
        <v>26100</v>
      </c>
      <c r="D6" s="118" t="s">
        <v>32</v>
      </c>
      <c r="E6" s="116"/>
      <c r="F6" s="116"/>
      <c r="G6" s="116"/>
      <c r="H6" s="116"/>
    </row>
    <row r="7" spans="1:8" ht="252" x14ac:dyDescent="0.3">
      <c r="A7" s="131"/>
      <c r="B7" s="21" t="s">
        <v>93</v>
      </c>
      <c r="C7" s="133"/>
      <c r="D7" s="119"/>
      <c r="E7" s="117"/>
      <c r="F7" s="117"/>
      <c r="G7" s="117"/>
      <c r="H7" s="117"/>
    </row>
    <row r="8" spans="1:8" ht="63" x14ac:dyDescent="0.3">
      <c r="A8" s="34" t="s">
        <v>92</v>
      </c>
      <c r="B8" s="29" t="s">
        <v>94</v>
      </c>
      <c r="C8" s="33">
        <v>26200</v>
      </c>
      <c r="D8" s="4" t="s">
        <v>32</v>
      </c>
      <c r="E8" s="46"/>
      <c r="F8" s="46"/>
      <c r="G8" s="46"/>
      <c r="H8" s="46"/>
    </row>
    <row r="9" spans="1:8" ht="63.75" x14ac:dyDescent="0.3">
      <c r="A9" s="26" t="s">
        <v>95</v>
      </c>
      <c r="B9" s="30" t="s">
        <v>96</v>
      </c>
      <c r="C9" s="26">
        <v>26300</v>
      </c>
      <c r="D9" s="4" t="s">
        <v>32</v>
      </c>
      <c r="E9" s="46"/>
      <c r="F9" s="46"/>
      <c r="G9" s="46"/>
      <c r="H9" s="46"/>
    </row>
    <row r="10" spans="1:8" x14ac:dyDescent="0.3">
      <c r="A10" s="105" t="s">
        <v>88</v>
      </c>
      <c r="B10" s="128" t="s">
        <v>16</v>
      </c>
      <c r="C10" s="128" t="s">
        <v>89</v>
      </c>
      <c r="D10" s="128" t="s">
        <v>97</v>
      </c>
      <c r="E10" s="108" t="s">
        <v>18</v>
      </c>
      <c r="F10" s="108"/>
      <c r="G10" s="108"/>
      <c r="H10" s="108"/>
    </row>
    <row r="11" spans="1:8" ht="63" x14ac:dyDescent="0.3">
      <c r="A11" s="106"/>
      <c r="B11" s="129"/>
      <c r="C11" s="129"/>
      <c r="D11" s="129"/>
      <c r="E11" s="16" t="s">
        <v>193</v>
      </c>
      <c r="F11" s="16" t="s">
        <v>196</v>
      </c>
      <c r="G11" s="16" t="s">
        <v>195</v>
      </c>
      <c r="H11" s="16" t="s">
        <v>19</v>
      </c>
    </row>
    <row r="12" spans="1:8" x14ac:dyDescent="0.3">
      <c r="A12" s="4">
        <v>1</v>
      </c>
      <c r="B12" s="4">
        <v>2</v>
      </c>
      <c r="C12" s="26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</row>
    <row r="13" spans="1:8" ht="69.75" customHeight="1" x14ac:dyDescent="0.3">
      <c r="A13" s="31" t="s">
        <v>98</v>
      </c>
      <c r="B13" s="37" t="s">
        <v>99</v>
      </c>
      <c r="C13" s="26">
        <v>26400</v>
      </c>
      <c r="D13" s="4" t="s">
        <v>32</v>
      </c>
      <c r="E13" s="47">
        <f>E14</f>
        <v>337400</v>
      </c>
      <c r="F13" s="47"/>
      <c r="G13" s="47"/>
      <c r="H13" s="5"/>
    </row>
    <row r="14" spans="1:8" ht="63.75" x14ac:dyDescent="0.3">
      <c r="A14" s="31" t="s">
        <v>100</v>
      </c>
      <c r="B14" s="14" t="s">
        <v>101</v>
      </c>
      <c r="C14" s="26">
        <v>26410</v>
      </c>
      <c r="D14" s="4" t="s">
        <v>32</v>
      </c>
      <c r="E14" s="55">
        <f>E15</f>
        <v>337400</v>
      </c>
      <c r="F14" s="55"/>
      <c r="G14" s="55"/>
      <c r="H14" s="5"/>
    </row>
    <row r="15" spans="1:8" ht="48" x14ac:dyDescent="0.3">
      <c r="A15" s="31" t="s">
        <v>102</v>
      </c>
      <c r="B15" s="13" t="s">
        <v>103</v>
      </c>
      <c r="C15" s="26">
        <v>26411</v>
      </c>
      <c r="D15" s="4" t="s">
        <v>32</v>
      </c>
      <c r="E15" s="46">
        <f>E5</f>
        <v>337400</v>
      </c>
      <c r="F15" s="46"/>
      <c r="G15" s="46"/>
      <c r="H15" s="5"/>
    </row>
    <row r="16" spans="1:8" x14ac:dyDescent="0.3">
      <c r="A16" s="31" t="s">
        <v>104</v>
      </c>
      <c r="B16" s="38" t="s">
        <v>105</v>
      </c>
      <c r="C16" s="26">
        <v>26412</v>
      </c>
      <c r="D16" s="4" t="s">
        <v>32</v>
      </c>
      <c r="E16" s="46"/>
      <c r="F16" s="46"/>
      <c r="G16" s="46"/>
      <c r="H16" s="5"/>
    </row>
    <row r="17" spans="1:8" ht="53.25" customHeight="1" x14ac:dyDescent="0.3">
      <c r="A17" s="31" t="s">
        <v>106</v>
      </c>
      <c r="B17" s="13" t="s">
        <v>107</v>
      </c>
      <c r="C17" s="26">
        <v>26420</v>
      </c>
      <c r="D17" s="4" t="s">
        <v>32</v>
      </c>
      <c r="E17" s="46"/>
      <c r="F17" s="46"/>
      <c r="G17" s="46"/>
      <c r="H17" s="5"/>
    </row>
    <row r="18" spans="1:8" x14ac:dyDescent="0.3">
      <c r="A18" s="31"/>
      <c r="B18" s="9" t="s">
        <v>34</v>
      </c>
      <c r="C18" s="26"/>
      <c r="D18" s="4"/>
      <c r="E18" s="46"/>
      <c r="F18" s="46"/>
      <c r="G18" s="46"/>
      <c r="H18" s="5"/>
    </row>
    <row r="19" spans="1:8" x14ac:dyDescent="0.3">
      <c r="A19" s="31" t="s">
        <v>108</v>
      </c>
      <c r="B19" s="9" t="s">
        <v>109</v>
      </c>
      <c r="C19" s="26">
        <v>26421</v>
      </c>
      <c r="D19" s="4" t="s">
        <v>32</v>
      </c>
      <c r="E19" s="46"/>
      <c r="F19" s="46"/>
      <c r="G19" s="46"/>
      <c r="H19" s="5"/>
    </row>
    <row r="20" spans="1:8" x14ac:dyDescent="0.3">
      <c r="A20" s="31" t="s">
        <v>110</v>
      </c>
      <c r="B20" s="38" t="s">
        <v>105</v>
      </c>
      <c r="C20" s="26">
        <v>26422</v>
      </c>
      <c r="D20" s="4" t="s">
        <v>32</v>
      </c>
      <c r="E20" s="46"/>
      <c r="F20" s="46"/>
      <c r="G20" s="46"/>
      <c r="H20" s="5"/>
    </row>
    <row r="21" spans="1:8" ht="32.25" x14ac:dyDescent="0.3">
      <c r="A21" s="31" t="s">
        <v>111</v>
      </c>
      <c r="B21" s="13" t="s">
        <v>112</v>
      </c>
      <c r="C21" s="26">
        <v>26430</v>
      </c>
      <c r="D21" s="4" t="s">
        <v>32</v>
      </c>
      <c r="E21" s="46"/>
      <c r="F21" s="46"/>
      <c r="G21" s="46"/>
      <c r="H21" s="5"/>
    </row>
    <row r="22" spans="1:8" ht="32.25" x14ac:dyDescent="0.3">
      <c r="A22" s="31" t="s">
        <v>113</v>
      </c>
      <c r="B22" s="13" t="s">
        <v>114</v>
      </c>
      <c r="C22" s="26">
        <v>26440</v>
      </c>
      <c r="D22" s="4" t="s">
        <v>32</v>
      </c>
      <c r="E22" s="46"/>
      <c r="F22" s="46"/>
      <c r="G22" s="46"/>
      <c r="H22" s="5"/>
    </row>
    <row r="23" spans="1:8" ht="42" customHeight="1" x14ac:dyDescent="0.3">
      <c r="A23" s="31" t="s">
        <v>115</v>
      </c>
      <c r="B23" s="13" t="s">
        <v>103</v>
      </c>
      <c r="C23" s="26">
        <v>26441</v>
      </c>
      <c r="D23" s="4" t="s">
        <v>32</v>
      </c>
      <c r="E23" s="46"/>
      <c r="F23" s="46"/>
      <c r="G23" s="46"/>
      <c r="H23" s="5"/>
    </row>
    <row r="24" spans="1:8" x14ac:dyDescent="0.3">
      <c r="A24" s="31" t="s">
        <v>116</v>
      </c>
      <c r="B24" s="38" t="s">
        <v>105</v>
      </c>
      <c r="C24" s="26">
        <v>26442</v>
      </c>
      <c r="D24" s="4" t="s">
        <v>32</v>
      </c>
      <c r="E24" s="46"/>
      <c r="F24" s="46"/>
      <c r="G24" s="46"/>
      <c r="H24" s="5"/>
    </row>
    <row r="25" spans="1:8" ht="32.25" x14ac:dyDescent="0.3">
      <c r="A25" s="31" t="s">
        <v>117</v>
      </c>
      <c r="B25" s="13" t="s">
        <v>118</v>
      </c>
      <c r="C25" s="26">
        <v>26450</v>
      </c>
      <c r="D25" s="4" t="s">
        <v>32</v>
      </c>
      <c r="E25" s="47"/>
      <c r="F25" s="47"/>
      <c r="G25" s="47"/>
      <c r="H25" s="5"/>
    </row>
    <row r="26" spans="1:8" ht="48" x14ac:dyDescent="0.3">
      <c r="A26" s="31" t="s">
        <v>119</v>
      </c>
      <c r="B26" s="13" t="s">
        <v>103</v>
      </c>
      <c r="C26" s="26">
        <v>26451</v>
      </c>
      <c r="D26" s="4" t="s">
        <v>32</v>
      </c>
      <c r="E26" s="46"/>
      <c r="F26" s="46"/>
      <c r="G26" s="46"/>
      <c r="H26" s="5"/>
    </row>
    <row r="27" spans="1:8" x14ac:dyDescent="0.3">
      <c r="A27" s="32" t="s">
        <v>120</v>
      </c>
      <c r="B27" s="38" t="s">
        <v>105</v>
      </c>
      <c r="C27" s="26">
        <v>26452</v>
      </c>
      <c r="D27" s="4" t="s">
        <v>32</v>
      </c>
      <c r="E27" s="5"/>
      <c r="F27" s="5"/>
      <c r="G27" s="5"/>
      <c r="H27" s="5"/>
    </row>
    <row r="28" spans="1:8" x14ac:dyDescent="0.3">
      <c r="A28" s="105" t="s">
        <v>88</v>
      </c>
      <c r="B28" s="128" t="s">
        <v>16</v>
      </c>
      <c r="C28" s="128" t="s">
        <v>89</v>
      </c>
      <c r="D28" s="128" t="s">
        <v>97</v>
      </c>
      <c r="E28" s="108" t="s">
        <v>18</v>
      </c>
      <c r="F28" s="108"/>
      <c r="G28" s="108"/>
      <c r="H28" s="108"/>
    </row>
    <row r="29" spans="1:8" ht="63" x14ac:dyDescent="0.3">
      <c r="A29" s="106"/>
      <c r="B29" s="129"/>
      <c r="C29" s="129"/>
      <c r="D29" s="129"/>
      <c r="E29" s="16" t="s">
        <v>193</v>
      </c>
      <c r="F29" s="16" t="s">
        <v>194</v>
      </c>
      <c r="G29" s="16" t="s">
        <v>195</v>
      </c>
      <c r="H29" s="16" t="s">
        <v>19</v>
      </c>
    </row>
    <row r="30" spans="1:8" x14ac:dyDescent="0.3">
      <c r="A30" s="4">
        <v>1</v>
      </c>
      <c r="B30" s="4">
        <v>2</v>
      </c>
      <c r="C30" s="4">
        <v>3</v>
      </c>
      <c r="D30" s="4">
        <v>4</v>
      </c>
      <c r="E30" s="4">
        <v>5</v>
      </c>
      <c r="F30" s="4">
        <v>6</v>
      </c>
      <c r="G30" s="4">
        <v>7</v>
      </c>
      <c r="H30" s="4">
        <v>8</v>
      </c>
    </row>
    <row r="31" spans="1:8" ht="63.75" x14ac:dyDescent="0.3">
      <c r="A31" s="26">
        <v>2</v>
      </c>
      <c r="B31" s="39" t="s">
        <v>121</v>
      </c>
      <c r="C31" s="26">
        <v>26500</v>
      </c>
      <c r="D31" s="4" t="s">
        <v>32</v>
      </c>
      <c r="E31" s="46">
        <f>E14+E17+E21+E22</f>
        <v>337400</v>
      </c>
      <c r="F31" s="46">
        <f t="shared" ref="F31:G31" si="0">F14+F17+F21+F22</f>
        <v>0</v>
      </c>
      <c r="G31" s="46">
        <f t="shared" si="0"/>
        <v>0</v>
      </c>
      <c r="H31" s="5"/>
    </row>
    <row r="32" spans="1:8" x14ac:dyDescent="0.3">
      <c r="A32" s="26"/>
      <c r="B32" s="36" t="s">
        <v>122</v>
      </c>
      <c r="C32" s="26">
        <v>26510</v>
      </c>
      <c r="D32" s="4"/>
      <c r="E32" s="9"/>
      <c r="F32" s="9"/>
      <c r="G32" s="9"/>
      <c r="H32" s="5"/>
    </row>
    <row r="33" spans="1:8" ht="60.75" x14ac:dyDescent="0.3">
      <c r="A33" s="26">
        <v>3</v>
      </c>
      <c r="B33" s="40" t="s">
        <v>123</v>
      </c>
      <c r="C33" s="26">
        <v>26600</v>
      </c>
      <c r="D33" s="4" t="s">
        <v>32</v>
      </c>
      <c r="E33" s="9"/>
      <c r="F33" s="9"/>
      <c r="G33" s="9"/>
      <c r="H33" s="5"/>
    </row>
    <row r="34" spans="1:8" x14ac:dyDescent="0.3">
      <c r="A34" s="35"/>
      <c r="B34" s="36" t="s">
        <v>122</v>
      </c>
      <c r="C34" s="26">
        <v>26610</v>
      </c>
      <c r="D34" s="4"/>
      <c r="E34" s="5"/>
      <c r="F34" s="5"/>
      <c r="G34" s="5"/>
      <c r="H34" s="5"/>
    </row>
    <row r="35" spans="1:8" x14ac:dyDescent="0.3">
      <c r="A35" s="56"/>
      <c r="B35" s="56"/>
    </row>
    <row r="36" spans="1:8" x14ac:dyDescent="0.3">
      <c r="A36" s="57"/>
      <c r="B36" s="56"/>
      <c r="F36" s="41"/>
    </row>
    <row r="37" spans="1:8" x14ac:dyDescent="0.3">
      <c r="A37" s="57"/>
      <c r="B37" s="56"/>
      <c r="F37" s="41"/>
    </row>
    <row r="38" spans="1:8" x14ac:dyDescent="0.3">
      <c r="A38" s="136" t="s">
        <v>133</v>
      </c>
      <c r="B38" s="136"/>
      <c r="F38" s="41" t="s">
        <v>134</v>
      </c>
    </row>
    <row r="39" spans="1:8" x14ac:dyDescent="0.3">
      <c r="A39" s="58"/>
      <c r="B39" s="56"/>
    </row>
    <row r="40" spans="1:8" x14ac:dyDescent="0.3">
      <c r="A40" s="57"/>
      <c r="B40" s="56"/>
    </row>
    <row r="41" spans="1:8" x14ac:dyDescent="0.3">
      <c r="A41" s="57"/>
      <c r="B41" s="56"/>
    </row>
    <row r="42" spans="1:8" x14ac:dyDescent="0.3">
      <c r="A42" s="57" t="s">
        <v>124</v>
      </c>
      <c r="B42" s="56"/>
    </row>
    <row r="43" spans="1:8" x14ac:dyDescent="0.3">
      <c r="A43" s="59"/>
      <c r="B43" s="56"/>
    </row>
    <row r="44" spans="1:8" ht="24" customHeight="1" x14ac:dyDescent="0.3">
      <c r="A44" s="135"/>
      <c r="B44" s="135"/>
    </row>
    <row r="45" spans="1:8" ht="26.25" customHeight="1" x14ac:dyDescent="0.3">
      <c r="A45" s="135"/>
      <c r="B45" s="135"/>
    </row>
    <row r="46" spans="1:8" ht="23.25" customHeight="1" x14ac:dyDescent="0.3">
      <c r="A46" s="135"/>
      <c r="B46" s="135"/>
    </row>
    <row r="47" spans="1:8" ht="37.5" customHeight="1" x14ac:dyDescent="0.3">
      <c r="A47" s="134"/>
      <c r="B47" s="135"/>
    </row>
    <row r="48" spans="1:8" x14ac:dyDescent="0.3">
      <c r="A48" s="134"/>
      <c r="B48" s="135"/>
    </row>
  </sheetData>
  <mergeCells count="29">
    <mergeCell ref="A48:B48"/>
    <mergeCell ref="A47:B47"/>
    <mergeCell ref="A38:B38"/>
    <mergeCell ref="A44:B44"/>
    <mergeCell ref="A45:B45"/>
    <mergeCell ref="A46:B46"/>
    <mergeCell ref="E10:H10"/>
    <mergeCell ref="A28:A29"/>
    <mergeCell ref="B28:B29"/>
    <mergeCell ref="C28:C29"/>
    <mergeCell ref="D28:D29"/>
    <mergeCell ref="E28:H28"/>
    <mergeCell ref="A10:A11"/>
    <mergeCell ref="B10:B11"/>
    <mergeCell ref="C10:C11"/>
    <mergeCell ref="D10:D11"/>
    <mergeCell ref="H6:H7"/>
    <mergeCell ref="A1:H1"/>
    <mergeCell ref="E2:H2"/>
    <mergeCell ref="A2:A3"/>
    <mergeCell ref="B2:B3"/>
    <mergeCell ref="C2:C3"/>
    <mergeCell ref="D2:D3"/>
    <mergeCell ref="A6:A7"/>
    <mergeCell ref="C6:C7"/>
    <mergeCell ref="D6:D7"/>
    <mergeCell ref="E6:E7"/>
    <mergeCell ref="F6:F7"/>
    <mergeCell ref="G6:G7"/>
  </mergeCells>
  <hyperlinks>
    <hyperlink ref="B33" r:id="rId1" display="http://ivo.garant.ru/document?id=12088083&amp;sub=0"/>
  </hyperlinks>
  <pageMargins left="0.70866141732283472" right="0.70866141732283472" top="0.74803149606299213" bottom="0.74803149606299213" header="0.31496062992125984" footer="0.31496062992125984"/>
  <pageSetup paperSize="9" scale="85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abSelected="1" topLeftCell="A25" zoomScale="91" zoomScaleNormal="91" workbookViewId="0">
      <selection activeCell="Q11" sqref="Q11"/>
    </sheetView>
  </sheetViews>
  <sheetFormatPr defaultRowHeight="15" x14ac:dyDescent="0.25"/>
  <cols>
    <col min="1" max="1" width="8" customWidth="1"/>
    <col min="2" max="2" width="3.7109375" hidden="1" customWidth="1"/>
    <col min="3" max="3" width="6" hidden="1" customWidth="1"/>
    <col min="4" max="4" width="9.140625" hidden="1" customWidth="1"/>
    <col min="5" max="5" width="9.140625" customWidth="1"/>
    <col min="6" max="6" width="0.5703125" hidden="1" customWidth="1"/>
    <col min="7" max="7" width="34.7109375" customWidth="1"/>
    <col min="8" max="8" width="10.140625" customWidth="1"/>
    <col min="9" max="9" width="8.140625" customWidth="1"/>
    <col min="10" max="10" width="10" customWidth="1"/>
    <col min="11" max="11" width="2.28515625" hidden="1" customWidth="1"/>
    <col min="12" max="12" width="12.28515625" customWidth="1"/>
    <col min="13" max="14" width="9.140625" hidden="1" customWidth="1"/>
  </cols>
  <sheetData>
    <row r="1" spans="1:14" ht="15" customHeight="1" x14ac:dyDescent="0.25">
      <c r="D1" s="159" t="s">
        <v>136</v>
      </c>
      <c r="E1" s="159"/>
      <c r="F1" s="159"/>
      <c r="G1" s="159"/>
      <c r="H1" s="159"/>
      <c r="I1" s="159"/>
      <c r="J1" s="159"/>
      <c r="K1" s="159"/>
      <c r="L1" s="159"/>
      <c r="M1" s="159"/>
    </row>
    <row r="2" spans="1:14" x14ac:dyDescent="0.25">
      <c r="D2" s="159"/>
      <c r="E2" s="159"/>
      <c r="F2" s="159"/>
      <c r="G2" s="159"/>
      <c r="H2" s="159"/>
      <c r="I2" s="159"/>
      <c r="J2" s="159"/>
      <c r="K2" s="159"/>
      <c r="L2" s="159"/>
      <c r="M2" s="159"/>
    </row>
    <row r="3" spans="1:14" ht="15" customHeight="1" x14ac:dyDescent="0.25">
      <c r="D3" s="159" t="s">
        <v>137</v>
      </c>
      <c r="E3" s="159"/>
      <c r="F3" s="159"/>
      <c r="G3" s="159"/>
      <c r="H3" s="159"/>
      <c r="I3" s="159"/>
      <c r="J3" s="159"/>
      <c r="K3" s="159"/>
      <c r="L3" s="159"/>
      <c r="M3" s="159"/>
    </row>
    <row r="4" spans="1:14" ht="15" customHeight="1" x14ac:dyDescent="0.25">
      <c r="D4" s="159" t="s">
        <v>209</v>
      </c>
      <c r="E4" s="159"/>
      <c r="F4" s="159"/>
      <c r="G4" s="159"/>
      <c r="H4" s="159"/>
      <c r="I4" s="159"/>
      <c r="J4" s="159"/>
      <c r="K4" s="159"/>
      <c r="L4" s="159"/>
      <c r="M4" s="159"/>
    </row>
    <row r="5" spans="1:14" ht="17.25" customHeight="1" x14ac:dyDescent="0.25">
      <c r="A5" s="160" t="s">
        <v>179</v>
      </c>
      <c r="B5" s="160"/>
      <c r="C5" s="160"/>
      <c r="D5" s="63"/>
      <c r="E5" s="165" t="s">
        <v>180</v>
      </c>
      <c r="F5" s="165"/>
      <c r="G5" s="165"/>
      <c r="H5" s="165"/>
      <c r="I5" s="165"/>
      <c r="J5" s="165"/>
      <c r="K5" s="165"/>
      <c r="L5" s="165"/>
    </row>
    <row r="6" spans="1:14" x14ac:dyDescent="0.25">
      <c r="A6" s="143" t="s">
        <v>88</v>
      </c>
      <c r="B6" s="145" t="s">
        <v>138</v>
      </c>
      <c r="C6" s="146"/>
      <c r="D6" s="146"/>
      <c r="E6" s="146"/>
      <c r="F6" s="146"/>
      <c r="G6" s="147"/>
      <c r="H6" s="166" t="s">
        <v>139</v>
      </c>
      <c r="I6" s="168" t="s">
        <v>173</v>
      </c>
      <c r="J6" s="143" t="s">
        <v>140</v>
      </c>
      <c r="K6" s="161" t="s">
        <v>141</v>
      </c>
      <c r="L6" s="162"/>
      <c r="M6" s="161" t="s">
        <v>141</v>
      </c>
      <c r="N6" s="162"/>
    </row>
    <row r="7" spans="1:14" x14ac:dyDescent="0.25">
      <c r="A7" s="144"/>
      <c r="B7" s="148"/>
      <c r="C7" s="149"/>
      <c r="D7" s="149"/>
      <c r="E7" s="149"/>
      <c r="F7" s="149"/>
      <c r="G7" s="150"/>
      <c r="H7" s="167"/>
      <c r="I7" s="169"/>
      <c r="J7" s="144"/>
      <c r="K7" s="163"/>
      <c r="L7" s="164"/>
      <c r="M7" s="163"/>
      <c r="N7" s="164"/>
    </row>
    <row r="8" spans="1:14" x14ac:dyDescent="0.25">
      <c r="A8" s="66">
        <v>1</v>
      </c>
      <c r="B8" s="137" t="s">
        <v>142</v>
      </c>
      <c r="C8" s="138"/>
      <c r="D8" s="138"/>
      <c r="E8" s="138"/>
      <c r="F8" s="138"/>
      <c r="G8" s="139"/>
      <c r="H8" s="66">
        <v>211</v>
      </c>
      <c r="I8" s="66"/>
      <c r="J8" s="66"/>
      <c r="K8" s="173"/>
      <c r="L8" s="174"/>
      <c r="M8" s="64"/>
    </row>
    <row r="9" spans="1:14" x14ac:dyDescent="0.25">
      <c r="A9" s="66"/>
      <c r="B9" s="151" t="s">
        <v>171</v>
      </c>
      <c r="C9" s="152"/>
      <c r="D9" s="152"/>
      <c r="E9" s="152"/>
      <c r="F9" s="152"/>
      <c r="G9" s="153"/>
      <c r="H9" s="66"/>
      <c r="I9" s="66"/>
      <c r="J9" s="66"/>
      <c r="K9" s="173"/>
      <c r="L9" s="174"/>
      <c r="M9" s="64"/>
    </row>
    <row r="10" spans="1:14" x14ac:dyDescent="0.25">
      <c r="A10" s="66"/>
      <c r="B10" s="151" t="s">
        <v>187</v>
      </c>
      <c r="C10" s="152"/>
      <c r="D10" s="152"/>
      <c r="E10" s="152"/>
      <c r="F10" s="152"/>
      <c r="G10" s="153"/>
      <c r="H10" s="66"/>
      <c r="I10" s="66"/>
      <c r="J10" s="66"/>
      <c r="K10" s="173"/>
      <c r="L10" s="174"/>
      <c r="M10" s="64"/>
    </row>
    <row r="11" spans="1:14" x14ac:dyDescent="0.25">
      <c r="A11" s="66"/>
      <c r="B11" s="79"/>
      <c r="C11" s="80"/>
      <c r="D11" s="80"/>
      <c r="E11" s="154" t="s">
        <v>172</v>
      </c>
      <c r="F11" s="154"/>
      <c r="G11" s="155"/>
      <c r="H11" s="66"/>
      <c r="I11" s="66">
        <v>44705.7</v>
      </c>
      <c r="J11" s="66">
        <v>12</v>
      </c>
      <c r="K11" s="84"/>
      <c r="L11" s="85">
        <f>I11*J11</f>
        <v>536468.39999999991</v>
      </c>
      <c r="M11" s="64"/>
    </row>
    <row r="12" spans="1:14" x14ac:dyDescent="0.25">
      <c r="A12" s="66"/>
      <c r="B12" s="140" t="s">
        <v>174</v>
      </c>
      <c r="C12" s="141"/>
      <c r="D12" s="141"/>
      <c r="E12" s="141"/>
      <c r="F12" s="141"/>
      <c r="G12" s="142"/>
      <c r="H12" s="66"/>
      <c r="I12" s="66">
        <v>11176.43</v>
      </c>
      <c r="J12" s="66">
        <v>12</v>
      </c>
      <c r="K12" s="173">
        <f>I12*J12</f>
        <v>134117.16</v>
      </c>
      <c r="L12" s="174"/>
      <c r="M12" s="64"/>
    </row>
    <row r="13" spans="1:14" x14ac:dyDescent="0.25">
      <c r="A13" s="66"/>
      <c r="B13" s="140" t="s">
        <v>175</v>
      </c>
      <c r="C13" s="141"/>
      <c r="D13" s="141"/>
      <c r="E13" s="141"/>
      <c r="F13" s="141"/>
      <c r="G13" s="142"/>
      <c r="H13" s="66"/>
      <c r="I13" s="66">
        <v>15390</v>
      </c>
      <c r="J13" s="66">
        <v>12</v>
      </c>
      <c r="K13" s="173">
        <f>I13*J13</f>
        <v>184680</v>
      </c>
      <c r="L13" s="174"/>
      <c r="M13" s="64"/>
    </row>
    <row r="14" spans="1:14" x14ac:dyDescent="0.25">
      <c r="A14" s="83"/>
      <c r="B14" s="177" t="s">
        <v>176</v>
      </c>
      <c r="C14" s="165"/>
      <c r="D14" s="165"/>
      <c r="E14" s="165"/>
      <c r="F14" s="165"/>
      <c r="G14" s="178"/>
      <c r="H14" s="83"/>
      <c r="I14" s="83">
        <v>10800</v>
      </c>
      <c r="J14" s="83">
        <v>12</v>
      </c>
      <c r="K14" s="173">
        <f t="shared" ref="K14:K15" si="0">I14*J14</f>
        <v>129600</v>
      </c>
      <c r="L14" s="174"/>
      <c r="M14" s="64"/>
    </row>
    <row r="15" spans="1:14" x14ac:dyDescent="0.25">
      <c r="A15" s="83"/>
      <c r="B15" s="81"/>
      <c r="C15" s="82"/>
      <c r="D15" s="82"/>
      <c r="E15" s="175" t="s">
        <v>177</v>
      </c>
      <c r="F15" s="175"/>
      <c r="G15" s="176"/>
      <c r="H15" s="83"/>
      <c r="I15" s="83">
        <v>16322</v>
      </c>
      <c r="J15" s="83">
        <v>12</v>
      </c>
      <c r="K15" s="173">
        <f t="shared" si="0"/>
        <v>195864</v>
      </c>
      <c r="L15" s="174"/>
      <c r="M15" s="64"/>
    </row>
    <row r="16" spans="1:14" x14ac:dyDescent="0.25">
      <c r="A16" s="68"/>
      <c r="B16" s="170" t="s">
        <v>143</v>
      </c>
      <c r="C16" s="171"/>
      <c r="D16" s="171"/>
      <c r="E16" s="171"/>
      <c r="F16" s="171"/>
      <c r="G16" s="172"/>
      <c r="H16" s="68"/>
      <c r="I16" s="68"/>
      <c r="J16" s="68"/>
      <c r="K16" s="156">
        <v>1181903</v>
      </c>
      <c r="L16" s="158"/>
      <c r="M16" s="64"/>
    </row>
    <row r="17" spans="1:13" x14ac:dyDescent="0.25">
      <c r="A17" s="68">
        <v>2</v>
      </c>
      <c r="B17" s="170" t="s">
        <v>144</v>
      </c>
      <c r="C17" s="171"/>
      <c r="D17" s="171"/>
      <c r="E17" s="171"/>
      <c r="F17" s="171"/>
      <c r="G17" s="172"/>
      <c r="H17" s="68">
        <v>213</v>
      </c>
      <c r="I17" s="68"/>
      <c r="J17" s="68"/>
      <c r="K17" s="156">
        <v>356944</v>
      </c>
      <c r="L17" s="158"/>
      <c r="M17" s="64"/>
    </row>
    <row r="18" spans="1:13" x14ac:dyDescent="0.25">
      <c r="A18" s="156" t="s">
        <v>145</v>
      </c>
      <c r="B18" s="157"/>
      <c r="C18" s="157"/>
      <c r="D18" s="157"/>
      <c r="E18" s="157"/>
      <c r="F18" s="157"/>
      <c r="G18" s="157"/>
      <c r="H18" s="157"/>
      <c r="I18" s="157"/>
      <c r="J18" s="158"/>
      <c r="K18" s="156">
        <f>K16+K17</f>
        <v>1538847</v>
      </c>
      <c r="L18" s="158"/>
      <c r="M18" s="64"/>
    </row>
    <row r="19" spans="1:13" x14ac:dyDescent="0.25">
      <c r="A19" s="88"/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64"/>
    </row>
    <row r="20" spans="1:13" x14ac:dyDescent="0.25">
      <c r="A20" s="88"/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64"/>
    </row>
    <row r="21" spans="1:13" x14ac:dyDescent="0.25">
      <c r="A21" s="64" t="s">
        <v>178</v>
      </c>
      <c r="B21" s="64"/>
      <c r="C21" s="64"/>
      <c r="D21" s="64"/>
      <c r="E21" s="179" t="s">
        <v>181</v>
      </c>
      <c r="F21" s="179"/>
      <c r="G21" s="179"/>
      <c r="H21" s="179"/>
      <c r="I21" s="179"/>
      <c r="J21" s="179"/>
      <c r="K21" s="179"/>
      <c r="L21" s="179"/>
      <c r="M21" s="64"/>
    </row>
    <row r="22" spans="1:13" x14ac:dyDescent="0.25">
      <c r="A22" s="179" t="s">
        <v>197</v>
      </c>
      <c r="B22" s="179"/>
      <c r="C22" s="179"/>
      <c r="D22" s="179"/>
      <c r="E22" s="179"/>
      <c r="F22" s="179"/>
      <c r="G22" s="179"/>
      <c r="H22" s="92"/>
      <c r="I22" s="92"/>
      <c r="J22" s="92"/>
      <c r="K22" s="92"/>
      <c r="L22" s="92"/>
      <c r="M22" s="64"/>
    </row>
    <row r="23" spans="1:13" x14ac:dyDescent="0.25">
      <c r="A23" s="69" t="s">
        <v>198</v>
      </c>
      <c r="B23" s="69"/>
      <c r="C23" s="69"/>
      <c r="D23" s="69"/>
      <c r="E23" s="137" t="s">
        <v>199</v>
      </c>
      <c r="F23" s="138"/>
      <c r="G23" s="139"/>
      <c r="H23" s="94" t="s">
        <v>148</v>
      </c>
      <c r="I23" s="94" t="s">
        <v>152</v>
      </c>
      <c r="J23" s="94" t="s">
        <v>200</v>
      </c>
      <c r="K23" s="94"/>
      <c r="L23" s="94" t="s">
        <v>154</v>
      </c>
      <c r="M23" s="64"/>
    </row>
    <row r="24" spans="1:13" x14ac:dyDescent="0.25">
      <c r="A24" s="65">
        <v>1</v>
      </c>
      <c r="B24" s="65"/>
      <c r="C24" s="65"/>
      <c r="D24" s="65"/>
      <c r="E24" s="140" t="s">
        <v>201</v>
      </c>
      <c r="F24" s="141"/>
      <c r="G24" s="142"/>
      <c r="H24" s="93" t="s">
        <v>202</v>
      </c>
      <c r="I24" s="93">
        <v>675</v>
      </c>
      <c r="J24" s="93">
        <v>12</v>
      </c>
      <c r="K24" s="93"/>
      <c r="L24" s="93">
        <f>I24*J24</f>
        <v>8100</v>
      </c>
      <c r="M24" s="64"/>
    </row>
    <row r="25" spans="1:13" x14ac:dyDescent="0.25">
      <c r="A25" s="65">
        <v>2</v>
      </c>
      <c r="B25" s="65"/>
      <c r="C25" s="65"/>
      <c r="D25" s="65"/>
      <c r="E25" s="140" t="s">
        <v>203</v>
      </c>
      <c r="F25" s="141"/>
      <c r="G25" s="142"/>
      <c r="H25" s="95" t="s">
        <v>204</v>
      </c>
      <c r="I25" s="93">
        <v>6500</v>
      </c>
      <c r="J25" s="93">
        <v>12</v>
      </c>
      <c r="K25" s="93"/>
      <c r="L25" s="93">
        <f>I25*J25</f>
        <v>78000</v>
      </c>
      <c r="M25" s="64"/>
    </row>
    <row r="26" spans="1:13" x14ac:dyDescent="0.25">
      <c r="A26" s="96"/>
      <c r="B26" s="96"/>
      <c r="C26" s="96"/>
      <c r="D26" s="96"/>
      <c r="E26" s="97" t="s">
        <v>164</v>
      </c>
      <c r="F26" s="97"/>
      <c r="G26" s="97"/>
      <c r="H26" s="97"/>
      <c r="I26" s="97"/>
      <c r="J26" s="97"/>
      <c r="K26" s="97"/>
      <c r="L26" s="97">
        <f>L24+L25</f>
        <v>86100</v>
      </c>
      <c r="M26" s="64"/>
    </row>
    <row r="27" spans="1:13" x14ac:dyDescent="0.25">
      <c r="A27" s="64"/>
      <c r="B27" s="64"/>
      <c r="C27" s="64"/>
      <c r="D27" s="64"/>
      <c r="E27" s="92"/>
      <c r="F27" s="92"/>
      <c r="G27" s="92"/>
      <c r="H27" s="92"/>
      <c r="I27" s="92"/>
      <c r="J27" s="92"/>
      <c r="K27" s="92"/>
      <c r="L27" s="92"/>
      <c r="M27" s="64"/>
    </row>
    <row r="28" spans="1:13" x14ac:dyDescent="0.25">
      <c r="A28" s="76" t="s">
        <v>146</v>
      </c>
      <c r="B28" s="76"/>
      <c r="C28" s="76"/>
      <c r="D28" s="64"/>
      <c r="E28" s="64"/>
      <c r="F28" s="64"/>
      <c r="G28" s="64"/>
      <c r="H28" s="64"/>
      <c r="I28" s="64"/>
      <c r="J28" s="64"/>
      <c r="K28" s="64"/>
      <c r="L28" s="64"/>
      <c r="M28" s="64"/>
    </row>
    <row r="29" spans="1:13" x14ac:dyDescent="0.25">
      <c r="A29" s="143" t="s">
        <v>88</v>
      </c>
      <c r="B29" s="145" t="s">
        <v>147</v>
      </c>
      <c r="C29" s="146"/>
      <c r="D29" s="146"/>
      <c r="E29" s="146"/>
      <c r="F29" s="146"/>
      <c r="G29" s="147"/>
      <c r="H29" s="143" t="s">
        <v>150</v>
      </c>
      <c r="I29" s="143" t="s">
        <v>152</v>
      </c>
      <c r="J29" s="161" t="s">
        <v>153</v>
      </c>
      <c r="K29" s="162"/>
      <c r="L29" s="143" t="s">
        <v>154</v>
      </c>
      <c r="M29" s="64"/>
    </row>
    <row r="30" spans="1:13" x14ac:dyDescent="0.25">
      <c r="A30" s="144"/>
      <c r="B30" s="148"/>
      <c r="C30" s="149"/>
      <c r="D30" s="149"/>
      <c r="E30" s="149"/>
      <c r="F30" s="149"/>
      <c r="G30" s="150"/>
      <c r="H30" s="144"/>
      <c r="I30" s="144"/>
      <c r="J30" s="163"/>
      <c r="K30" s="164"/>
      <c r="L30" s="144"/>
      <c r="M30" s="64"/>
    </row>
    <row r="31" spans="1:13" x14ac:dyDescent="0.25">
      <c r="A31" s="65">
        <v>1</v>
      </c>
      <c r="B31" s="140" t="s">
        <v>158</v>
      </c>
      <c r="C31" s="141"/>
      <c r="D31" s="141"/>
      <c r="E31" s="141"/>
      <c r="F31" s="141"/>
      <c r="G31" s="142"/>
      <c r="H31" s="66" t="s">
        <v>151</v>
      </c>
      <c r="I31" s="66"/>
      <c r="J31" s="66">
        <v>12</v>
      </c>
      <c r="K31" s="66"/>
      <c r="L31" s="66">
        <v>200000</v>
      </c>
      <c r="M31" s="64"/>
    </row>
    <row r="32" spans="1:13" x14ac:dyDescent="0.25">
      <c r="A32" s="67"/>
      <c r="B32" s="182" t="s">
        <v>164</v>
      </c>
      <c r="C32" s="183"/>
      <c r="D32" s="183"/>
      <c r="E32" s="183"/>
      <c r="F32" s="184"/>
      <c r="G32" s="71"/>
      <c r="H32" s="72"/>
      <c r="I32" s="72"/>
      <c r="J32" s="72"/>
      <c r="K32" s="72"/>
      <c r="L32" s="72">
        <f>L31</f>
        <v>200000</v>
      </c>
      <c r="M32" s="64"/>
    </row>
    <row r="33" spans="1:12" x14ac:dyDescent="0.25">
      <c r="A33" s="64"/>
      <c r="B33" s="181"/>
      <c r="C33" s="181"/>
      <c r="D33" s="181"/>
      <c r="E33" s="181"/>
      <c r="F33" s="181"/>
      <c r="G33" s="64"/>
      <c r="H33" s="64"/>
      <c r="I33" s="64"/>
      <c r="J33" s="64"/>
      <c r="K33" s="64"/>
      <c r="L33" s="64"/>
    </row>
    <row r="34" spans="1:12" x14ac:dyDescent="0.25">
      <c r="A34" s="64" t="s">
        <v>155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</row>
    <row r="35" spans="1:12" ht="30" customHeight="1" x14ac:dyDescent="0.25">
      <c r="A35" s="70" t="s">
        <v>88</v>
      </c>
      <c r="B35" s="185" t="s">
        <v>147</v>
      </c>
      <c r="C35" s="186"/>
      <c r="D35" s="186"/>
      <c r="E35" s="186"/>
      <c r="F35" s="186"/>
      <c r="G35" s="187"/>
      <c r="H35" s="70" t="s">
        <v>156</v>
      </c>
      <c r="I35" s="70" t="s">
        <v>149</v>
      </c>
      <c r="J35" s="70" t="s">
        <v>157</v>
      </c>
      <c r="K35" s="69"/>
      <c r="L35" s="70" t="s">
        <v>154</v>
      </c>
    </row>
    <row r="36" spans="1:12" ht="30" customHeight="1" x14ac:dyDescent="0.25">
      <c r="A36" s="65">
        <v>1</v>
      </c>
      <c r="B36" s="77" t="s">
        <v>159</v>
      </c>
      <c r="C36" s="78"/>
      <c r="D36" s="78"/>
      <c r="E36" s="175" t="s">
        <v>189</v>
      </c>
      <c r="F36" s="175"/>
      <c r="G36" s="176"/>
      <c r="H36" s="65"/>
      <c r="I36" s="65">
        <v>12</v>
      </c>
      <c r="J36" s="65">
        <v>2000</v>
      </c>
      <c r="K36" s="65"/>
      <c r="L36" s="66">
        <v>24000</v>
      </c>
    </row>
    <row r="37" spans="1:12" ht="30.75" customHeight="1" x14ac:dyDescent="0.25">
      <c r="A37" s="65">
        <v>2</v>
      </c>
      <c r="B37" s="77" t="s">
        <v>159</v>
      </c>
      <c r="C37" s="78"/>
      <c r="D37" s="78"/>
      <c r="E37" s="175" t="s">
        <v>190</v>
      </c>
      <c r="F37" s="175"/>
      <c r="G37" s="176"/>
      <c r="H37" s="65"/>
      <c r="I37" s="65">
        <v>12</v>
      </c>
      <c r="J37" s="65">
        <v>2274.0700000000002</v>
      </c>
      <c r="K37" s="65"/>
      <c r="L37" s="66">
        <v>27300</v>
      </c>
    </row>
    <row r="38" spans="1:12" x14ac:dyDescent="0.25">
      <c r="A38" s="67"/>
      <c r="B38" s="182" t="s">
        <v>164</v>
      </c>
      <c r="C38" s="183"/>
      <c r="D38" s="183"/>
      <c r="E38" s="183"/>
      <c r="F38" s="184"/>
      <c r="G38" s="67"/>
      <c r="H38" s="67"/>
      <c r="I38" s="67"/>
      <c r="J38" s="67"/>
      <c r="K38" s="67"/>
      <c r="L38" s="72">
        <f>L36+L37</f>
        <v>51300</v>
      </c>
    </row>
    <row r="39" spans="1:12" x14ac:dyDescent="0.25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</row>
    <row r="40" spans="1:12" x14ac:dyDescent="0.25">
      <c r="A40" s="64" t="s">
        <v>182</v>
      </c>
      <c r="B40" s="64"/>
      <c r="C40" s="64"/>
      <c r="D40" s="64"/>
      <c r="E40" s="188" t="s">
        <v>183</v>
      </c>
      <c r="F40" s="188"/>
      <c r="G40" s="188"/>
      <c r="H40" s="188"/>
      <c r="I40" s="188"/>
      <c r="J40" s="188"/>
      <c r="K40" s="188"/>
      <c r="L40" s="188"/>
    </row>
    <row r="41" spans="1:12" x14ac:dyDescent="0.25">
      <c r="A41" s="73" t="s">
        <v>88</v>
      </c>
      <c r="B41" s="189" t="s">
        <v>147</v>
      </c>
      <c r="C41" s="190"/>
      <c r="D41" s="190"/>
      <c r="E41" s="190"/>
      <c r="F41" s="190"/>
      <c r="G41" s="191"/>
      <c r="H41" s="73" t="s">
        <v>148</v>
      </c>
      <c r="I41" s="73" t="s">
        <v>149</v>
      </c>
      <c r="J41" s="73" t="s">
        <v>160</v>
      </c>
      <c r="K41" s="73"/>
      <c r="L41" s="73" t="s">
        <v>154</v>
      </c>
    </row>
    <row r="42" spans="1:12" x14ac:dyDescent="0.25">
      <c r="A42" s="65">
        <v>1</v>
      </c>
      <c r="B42" s="77" t="s">
        <v>161</v>
      </c>
      <c r="C42" s="78"/>
      <c r="D42" s="78"/>
      <c r="E42" s="141" t="s">
        <v>191</v>
      </c>
      <c r="F42" s="141"/>
      <c r="G42" s="142"/>
      <c r="H42" s="74" t="s">
        <v>162</v>
      </c>
      <c r="I42" s="74">
        <v>1</v>
      </c>
      <c r="J42" s="74"/>
      <c r="K42" s="74"/>
      <c r="L42" s="74">
        <v>19095</v>
      </c>
    </row>
    <row r="43" spans="1:12" x14ac:dyDescent="0.25">
      <c r="A43" s="67"/>
      <c r="B43" s="182" t="s">
        <v>163</v>
      </c>
      <c r="C43" s="183"/>
      <c r="D43" s="183"/>
      <c r="E43" s="183"/>
      <c r="F43" s="184"/>
      <c r="G43" s="67"/>
      <c r="H43" s="75"/>
      <c r="I43" s="75"/>
      <c r="J43" s="75"/>
      <c r="K43" s="75"/>
      <c r="L43" s="75">
        <f>L42</f>
        <v>19095</v>
      </c>
    </row>
    <row r="44" spans="1:12" x14ac:dyDescent="0.25">
      <c r="A44" s="89"/>
      <c r="B44" s="90"/>
      <c r="C44" s="90"/>
      <c r="D44" s="90"/>
      <c r="E44" s="90"/>
      <c r="F44" s="90"/>
      <c r="G44" s="89"/>
      <c r="H44" s="91"/>
      <c r="I44" s="91"/>
      <c r="J44" s="91"/>
      <c r="K44" s="91"/>
      <c r="L44" s="91"/>
    </row>
    <row r="45" spans="1:12" x14ac:dyDescent="0.25">
      <c r="A45" s="87" t="s">
        <v>205</v>
      </c>
      <c r="B45" s="87"/>
      <c r="C45" s="87"/>
      <c r="D45" s="87"/>
      <c r="E45" s="87"/>
      <c r="F45" s="86"/>
      <c r="G45" s="180" t="s">
        <v>206</v>
      </c>
      <c r="H45" s="181"/>
      <c r="I45" s="181"/>
      <c r="J45" s="181"/>
      <c r="K45" s="181"/>
      <c r="L45" s="181"/>
    </row>
    <row r="46" spans="1:12" x14ac:dyDescent="0.25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</row>
    <row r="48" spans="1:12" x14ac:dyDescent="0.25">
      <c r="A48" t="s">
        <v>168</v>
      </c>
      <c r="J48" s="63" t="s">
        <v>169</v>
      </c>
      <c r="K48" s="63"/>
      <c r="L48" s="63"/>
    </row>
    <row r="50" spans="1:12" x14ac:dyDescent="0.25">
      <c r="A50" s="63" t="s">
        <v>185</v>
      </c>
      <c r="B50" s="63"/>
      <c r="C50" s="63"/>
      <c r="D50" s="63"/>
      <c r="E50" s="63"/>
      <c r="F50" s="63"/>
      <c r="G50" s="63"/>
      <c r="J50" s="63" t="s">
        <v>186</v>
      </c>
      <c r="K50" s="63"/>
      <c r="L50" s="63"/>
    </row>
    <row r="52" spans="1:12" x14ac:dyDescent="0.25">
      <c r="J52" s="160"/>
      <c r="K52" s="160"/>
      <c r="L52" s="160"/>
    </row>
  </sheetData>
  <mergeCells count="57">
    <mergeCell ref="E36:G36"/>
    <mergeCell ref="E21:L21"/>
    <mergeCell ref="J52:L52"/>
    <mergeCell ref="G45:L45"/>
    <mergeCell ref="B32:F32"/>
    <mergeCell ref="B38:F38"/>
    <mergeCell ref="B33:F33"/>
    <mergeCell ref="B35:G35"/>
    <mergeCell ref="E37:G37"/>
    <mergeCell ref="E40:L40"/>
    <mergeCell ref="B41:G41"/>
    <mergeCell ref="E42:G42"/>
    <mergeCell ref="B43:F43"/>
    <mergeCell ref="J29:K30"/>
    <mergeCell ref="L29:L30"/>
    <mergeCell ref="A22:G22"/>
    <mergeCell ref="K10:L10"/>
    <mergeCell ref="K12:L12"/>
    <mergeCell ref="K13:L13"/>
    <mergeCell ref="K16:L16"/>
    <mergeCell ref="K17:L17"/>
    <mergeCell ref="K14:L14"/>
    <mergeCell ref="K15:L15"/>
    <mergeCell ref="K18:L18"/>
    <mergeCell ref="D1:M2"/>
    <mergeCell ref="D3:M3"/>
    <mergeCell ref="D4:M4"/>
    <mergeCell ref="A5:C5"/>
    <mergeCell ref="A6:A7"/>
    <mergeCell ref="B6:G7"/>
    <mergeCell ref="M6:N7"/>
    <mergeCell ref="E5:L5"/>
    <mergeCell ref="H6:H7"/>
    <mergeCell ref="I6:I7"/>
    <mergeCell ref="J6:J7"/>
    <mergeCell ref="K6:L7"/>
    <mergeCell ref="B17:G17"/>
    <mergeCell ref="K8:L8"/>
    <mergeCell ref="K9:L9"/>
    <mergeCell ref="B31:G31"/>
    <mergeCell ref="H29:H30"/>
    <mergeCell ref="I29:I30"/>
    <mergeCell ref="B8:G8"/>
    <mergeCell ref="B9:G9"/>
    <mergeCell ref="E11:G11"/>
    <mergeCell ref="A18:J18"/>
    <mergeCell ref="B16:G16"/>
    <mergeCell ref="B10:G10"/>
    <mergeCell ref="B12:G12"/>
    <mergeCell ref="B13:G13"/>
    <mergeCell ref="E15:G15"/>
    <mergeCell ref="B14:G14"/>
    <mergeCell ref="E23:G23"/>
    <mergeCell ref="E24:G24"/>
    <mergeCell ref="E25:G25"/>
    <mergeCell ref="A29:A30"/>
    <mergeCell ref="B29:G3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Титул</vt:lpstr>
      <vt:lpstr>Раздел 1</vt:lpstr>
      <vt:lpstr>Раздел 2</vt:lpstr>
      <vt:lpstr>Лист2</vt:lpstr>
      <vt:lpstr>Титул!Область_печати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Карпачева</dc:creator>
  <cp:lastModifiedBy>1</cp:lastModifiedBy>
  <cp:lastPrinted>2022-11-14T12:16:21Z</cp:lastPrinted>
  <dcterms:created xsi:type="dcterms:W3CDTF">2020-01-05T07:46:35Z</dcterms:created>
  <dcterms:modified xsi:type="dcterms:W3CDTF">2022-11-14T12:16:56Z</dcterms:modified>
</cp:coreProperties>
</file>